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ServerMeje\AppData\Local\Microsoft\Windows\INetCache\Content.Outlook\6AJMR17C\"/>
    </mc:Choice>
  </mc:AlternateContent>
  <xr:revisionPtr revIDLastSave="0" documentId="13_ncr:1_{0A823C0F-9602-4036-9DD2-A360AC650CE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3375" yWindow="3375" windowWidth="21600" windowHeight="1129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F307" i="9"/>
  <c r="H306" i="9"/>
  <c r="G306" i="9"/>
  <c r="F306" i="9"/>
  <c r="E306" i="9"/>
  <c r="H305" i="9"/>
  <c r="G305" i="9"/>
  <c r="E305" i="9" s="1"/>
  <c r="B305" i="9" s="1"/>
  <c r="F305" i="9"/>
  <c r="H304" i="9"/>
  <c r="G304" i="9"/>
  <c r="E304" i="9" s="1"/>
  <c r="B304" i="9" s="1"/>
  <c r="F304" i="9"/>
  <c r="H303" i="9"/>
  <c r="G303" i="9"/>
  <c r="F303" i="9"/>
  <c r="E303" i="9"/>
  <c r="B303" i="9" s="1"/>
  <c r="H302" i="9"/>
  <c r="G302" i="9"/>
  <c r="E302" i="9" s="1"/>
  <c r="F302" i="9"/>
  <c r="H301" i="9"/>
  <c r="G301" i="9"/>
  <c r="E301" i="9" s="1"/>
  <c r="B301" i="9" s="1"/>
  <c r="F301" i="9"/>
  <c r="H300" i="9"/>
  <c r="G300" i="9"/>
  <c r="F300" i="9"/>
  <c r="H299" i="9"/>
  <c r="G299" i="9"/>
  <c r="F299" i="9"/>
  <c r="H298" i="9"/>
  <c r="G298" i="9"/>
  <c r="F298" i="9"/>
  <c r="E298" i="9"/>
  <c r="H297" i="9"/>
  <c r="G297" i="9"/>
  <c r="F297" i="9"/>
  <c r="H296" i="9"/>
  <c r="G296" i="9"/>
  <c r="F296" i="9"/>
  <c r="H295" i="9"/>
  <c r="E295" i="9" s="1"/>
  <c r="B295" i="9" s="1"/>
  <c r="G295" i="9"/>
  <c r="F295" i="9"/>
  <c r="H294" i="9"/>
  <c r="G294" i="9"/>
  <c r="F294" i="9"/>
  <c r="E294" i="9"/>
  <c r="B294" i="9" s="1"/>
  <c r="H293" i="9"/>
  <c r="G293" i="9"/>
  <c r="F293" i="9"/>
  <c r="H292" i="9"/>
  <c r="G292" i="9"/>
  <c r="F292" i="9"/>
  <c r="H291" i="9"/>
  <c r="G291" i="9"/>
  <c r="F291" i="9"/>
  <c r="E291" i="9"/>
  <c r="B291" i="9" s="1"/>
  <c r="F290" i="9"/>
  <c r="F289" i="9"/>
  <c r="H288" i="9"/>
  <c r="G288" i="9"/>
  <c r="E288" i="9" s="1"/>
  <c r="B288" i="9" s="1"/>
  <c r="F288" i="9"/>
  <c r="H287" i="9"/>
  <c r="G287" i="9"/>
  <c r="E287" i="9" s="1"/>
  <c r="B287" i="9" s="1"/>
  <c r="F287" i="9"/>
  <c r="H286" i="9"/>
  <c r="G286" i="9"/>
  <c r="E286" i="9" s="1"/>
  <c r="F286" i="9"/>
  <c r="H285" i="9"/>
  <c r="G285" i="9"/>
  <c r="F285" i="9"/>
  <c r="F284" i="9"/>
  <c r="H283" i="9"/>
  <c r="G283" i="9"/>
  <c r="F283" i="9"/>
  <c r="H282" i="9"/>
  <c r="G282" i="9"/>
  <c r="F282" i="9"/>
  <c r="E282" i="9"/>
  <c r="B282" i="9" s="1"/>
  <c r="H281" i="9"/>
  <c r="E281" i="9" s="1"/>
  <c r="G281" i="9"/>
  <c r="F281" i="9"/>
  <c r="F280" i="9"/>
  <c r="F277" i="9" s="1"/>
  <c r="F279" i="9"/>
  <c r="F278" i="9"/>
  <c r="F276" i="9"/>
  <c r="L275" i="9"/>
  <c r="F275" i="9" s="1"/>
  <c r="H275" i="9"/>
  <c r="F274" i="9"/>
  <c r="I273" i="9"/>
  <c r="H273" i="9"/>
  <c r="F273" i="9"/>
  <c r="E272" i="9"/>
  <c r="M271" i="9"/>
  <c r="L271" i="9"/>
  <c r="F271" i="9" s="1"/>
  <c r="E271" i="9"/>
  <c r="M270" i="9"/>
  <c r="L270" i="9"/>
  <c r="F270" i="9" s="1"/>
  <c r="B270" i="9" s="1"/>
  <c r="E270" i="9"/>
  <c r="M269" i="9"/>
  <c r="L269" i="9"/>
  <c r="F269" i="9" s="1"/>
  <c r="E269" i="9"/>
  <c r="B269" i="9" s="1"/>
  <c r="M268" i="9"/>
  <c r="L268" i="9"/>
  <c r="F268" i="9"/>
  <c r="E268" i="9"/>
  <c r="B268" i="9" s="1"/>
  <c r="M267" i="9"/>
  <c r="L267" i="9"/>
  <c r="F267" i="9" s="1"/>
  <c r="E267" i="9"/>
  <c r="B267" i="9" s="1"/>
  <c r="M266" i="9"/>
  <c r="L266" i="9"/>
  <c r="E266" i="9"/>
  <c r="M265" i="9"/>
  <c r="L265" i="9"/>
  <c r="F265" i="9" s="1"/>
  <c r="E265" i="9"/>
  <c r="M264" i="9"/>
  <c r="L264" i="9"/>
  <c r="F264" i="9"/>
  <c r="E264" i="9"/>
  <c r="M263" i="9"/>
  <c r="L263" i="9"/>
  <c r="F263" i="9" s="1"/>
  <c r="E263" i="9"/>
  <c r="M262" i="9"/>
  <c r="L262" i="9"/>
  <c r="F262" i="9" s="1"/>
  <c r="B262" i="9" s="1"/>
  <c r="E262" i="9"/>
  <c r="M261" i="9"/>
  <c r="L261" i="9"/>
  <c r="F261" i="9" s="1"/>
  <c r="E261" i="9"/>
  <c r="B261" i="9" s="1"/>
  <c r="M260" i="9"/>
  <c r="L260" i="9"/>
  <c r="F260" i="9"/>
  <c r="E260" i="9"/>
  <c r="B260" i="9" s="1"/>
  <c r="M259" i="9"/>
  <c r="L259" i="9"/>
  <c r="F259" i="9" s="1"/>
  <c r="E259" i="9"/>
  <c r="B259" i="9" s="1"/>
  <c r="M258" i="9"/>
  <c r="L258" i="9"/>
  <c r="E258" i="9"/>
  <c r="M257" i="9"/>
  <c r="L257" i="9"/>
  <c r="F257" i="9" s="1"/>
  <c r="E257" i="9"/>
  <c r="M256" i="9"/>
  <c r="L256" i="9"/>
  <c r="F256" i="9"/>
  <c r="E256" i="9"/>
  <c r="B256" i="9" s="1"/>
  <c r="M255" i="9"/>
  <c r="L255" i="9"/>
  <c r="F255" i="9" s="1"/>
  <c r="B255" i="9" s="1"/>
  <c r="E255" i="9"/>
  <c r="M254" i="9"/>
  <c r="L254" i="9"/>
  <c r="F254" i="9" s="1"/>
  <c r="B254" i="9" s="1"/>
  <c r="E254" i="9"/>
  <c r="M253" i="9"/>
  <c r="F253" i="9" s="1"/>
  <c r="L253" i="9"/>
  <c r="E253" i="9"/>
  <c r="B253" i="9" s="1"/>
  <c r="M252" i="9"/>
  <c r="L252" i="9"/>
  <c r="F252" i="9"/>
  <c r="E252" i="9"/>
  <c r="B252" i="9" s="1"/>
  <c r="M251" i="9"/>
  <c r="L251" i="9"/>
  <c r="F251" i="9" s="1"/>
  <c r="B251" i="9" s="1"/>
  <c r="E251" i="9"/>
  <c r="M250" i="9"/>
  <c r="L250" i="9"/>
  <c r="E250" i="9"/>
  <c r="M249" i="9"/>
  <c r="F249" i="9" s="1"/>
  <c r="L249" i="9"/>
  <c r="E249" i="9"/>
  <c r="M248" i="9"/>
  <c r="L248" i="9"/>
  <c r="F248" i="9"/>
  <c r="E248" i="9"/>
  <c r="B248" i="9" s="1"/>
  <c r="M247" i="9"/>
  <c r="L247" i="9"/>
  <c r="F247" i="9" s="1"/>
  <c r="B247" i="9" s="1"/>
  <c r="E247" i="9"/>
  <c r="M246" i="9"/>
  <c r="L246" i="9"/>
  <c r="F246" i="9" s="1"/>
  <c r="B246" i="9" s="1"/>
  <c r="E246" i="9"/>
  <c r="M245" i="9"/>
  <c r="F245" i="9" s="1"/>
  <c r="L245" i="9"/>
  <c r="E245" i="9"/>
  <c r="B245" i="9" s="1"/>
  <c r="M244" i="9"/>
  <c r="L244" i="9"/>
  <c r="F244" i="9"/>
  <c r="E244" i="9"/>
  <c r="M243" i="9"/>
  <c r="L243" i="9"/>
  <c r="F243" i="9" s="1"/>
  <c r="B243" i="9" s="1"/>
  <c r="E243" i="9"/>
  <c r="M242" i="9"/>
  <c r="L242" i="9"/>
  <c r="E242" i="9"/>
  <c r="M241" i="9"/>
  <c r="F241" i="9" s="1"/>
  <c r="L241" i="9"/>
  <c r="E241" i="9"/>
  <c r="M240" i="9"/>
  <c r="L240" i="9"/>
  <c r="F240" i="9"/>
  <c r="E240" i="9"/>
  <c r="B240" i="9" s="1"/>
  <c r="M239" i="9"/>
  <c r="L239" i="9"/>
  <c r="F239" i="9" s="1"/>
  <c r="B239" i="9" s="1"/>
  <c r="E239" i="9"/>
  <c r="M238" i="9"/>
  <c r="L238" i="9"/>
  <c r="F238" i="9" s="1"/>
  <c r="B238" i="9" s="1"/>
  <c r="E238" i="9"/>
  <c r="M237" i="9"/>
  <c r="F237" i="9" s="1"/>
  <c r="L237" i="9"/>
  <c r="E237" i="9"/>
  <c r="B237" i="9" s="1"/>
  <c r="M236" i="9"/>
  <c r="L236" i="9"/>
  <c r="F236" i="9"/>
  <c r="E236" i="9"/>
  <c r="B236" i="9" s="1"/>
  <c r="M235" i="9"/>
  <c r="L235" i="9"/>
  <c r="F235" i="9" s="1"/>
  <c r="B235" i="9" s="1"/>
  <c r="E235" i="9"/>
  <c r="M234" i="9"/>
  <c r="L234" i="9"/>
  <c r="E234" i="9"/>
  <c r="M233" i="9"/>
  <c r="F233" i="9" s="1"/>
  <c r="L233" i="9"/>
  <c r="E233" i="9"/>
  <c r="M232" i="9"/>
  <c r="L232" i="9"/>
  <c r="F232" i="9"/>
  <c r="E232" i="9"/>
  <c r="B232" i="9" s="1"/>
  <c r="M231" i="9"/>
  <c r="L231" i="9"/>
  <c r="F231" i="9" s="1"/>
  <c r="B231" i="9" s="1"/>
  <c r="E231" i="9"/>
  <c r="M230" i="9"/>
  <c r="L230" i="9"/>
  <c r="F230" i="9" s="1"/>
  <c r="B230" i="9" s="1"/>
  <c r="E230" i="9"/>
  <c r="M229" i="9"/>
  <c r="F229" i="9" s="1"/>
  <c r="L229" i="9"/>
  <c r="E229" i="9"/>
  <c r="B229" i="9" s="1"/>
  <c r="M228" i="9"/>
  <c r="L228" i="9"/>
  <c r="F228" i="9"/>
  <c r="E228" i="9"/>
  <c r="B228" i="9" s="1"/>
  <c r="M227" i="9"/>
  <c r="L227" i="9"/>
  <c r="F227" i="9" s="1"/>
  <c r="B227" i="9" s="1"/>
  <c r="E227" i="9"/>
  <c r="M226" i="9"/>
  <c r="L226" i="9"/>
  <c r="E226" i="9"/>
  <c r="M225" i="9"/>
  <c r="F225" i="9" s="1"/>
  <c r="L225" i="9"/>
  <c r="E225" i="9"/>
  <c r="M224" i="9"/>
  <c r="L224" i="9"/>
  <c r="F224" i="9"/>
  <c r="E224" i="9"/>
  <c r="B224" i="9" s="1"/>
  <c r="M223" i="9"/>
  <c r="L223" i="9"/>
  <c r="F223" i="9" s="1"/>
  <c r="B223" i="9" s="1"/>
  <c r="E223" i="9"/>
  <c r="M222" i="9"/>
  <c r="L222" i="9"/>
  <c r="F222" i="9" s="1"/>
  <c r="B222" i="9" s="1"/>
  <c r="E222" i="9"/>
  <c r="M221" i="9"/>
  <c r="F221" i="9" s="1"/>
  <c r="L221" i="9"/>
  <c r="E221" i="9"/>
  <c r="B221" i="9" s="1"/>
  <c r="M220" i="9"/>
  <c r="F220" i="9" s="1"/>
  <c r="L220" i="9"/>
  <c r="E220" i="9"/>
  <c r="M219" i="9"/>
  <c r="L219" i="9"/>
  <c r="F219" i="9" s="1"/>
  <c r="B219" i="9" s="1"/>
  <c r="E219" i="9"/>
  <c r="M218" i="9"/>
  <c r="L218" i="9"/>
  <c r="E218" i="9"/>
  <c r="M217" i="9"/>
  <c r="L217" i="9"/>
  <c r="E217" i="9"/>
  <c r="M216" i="9"/>
  <c r="L216" i="9"/>
  <c r="F216" i="9"/>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F157" i="9"/>
  <c r="H156" i="9"/>
  <c r="G156" i="9"/>
  <c r="E156" i="9" s="1"/>
  <c r="B156" i="9" s="1"/>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F129" i="9"/>
  <c r="B129" i="9"/>
  <c r="H128" i="9"/>
  <c r="G128" i="9"/>
  <c r="F128" i="9"/>
  <c r="E128" i="9"/>
  <c r="B128" i="9" s="1"/>
  <c r="H127" i="9"/>
  <c r="E127" i="9" s="1"/>
  <c r="B127" i="9" s="1"/>
  <c r="G127" i="9"/>
  <c r="F127" i="9"/>
  <c r="H126" i="9"/>
  <c r="G126" i="9"/>
  <c r="E126" i="9" s="1"/>
  <c r="B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F121" i="9"/>
  <c r="B121" i="9"/>
  <c r="H120" i="9"/>
  <c r="G120" i="9"/>
  <c r="F120" i="9"/>
  <c r="E120" i="9"/>
  <c r="B120" i="9" s="1"/>
  <c r="H119" i="9"/>
  <c r="E119" i="9" s="1"/>
  <c r="B119" i="9" s="1"/>
  <c r="G119" i="9"/>
  <c r="F119" i="9"/>
  <c r="H118" i="9"/>
  <c r="G118" i="9"/>
  <c r="E118" i="9" s="1"/>
  <c r="B118" i="9" s="1"/>
  <c r="F118" i="9"/>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F113" i="9"/>
  <c r="B113" i="9"/>
  <c r="H112" i="9"/>
  <c r="G112" i="9"/>
  <c r="F112" i="9"/>
  <c r="E112" i="9"/>
  <c r="B112" i="9" s="1"/>
  <c r="H111" i="9"/>
  <c r="E111" i="9" s="1"/>
  <c r="B111" i="9" s="1"/>
  <c r="G111" i="9"/>
  <c r="F111" i="9"/>
  <c r="H110" i="9"/>
  <c r="G110" i="9"/>
  <c r="E110" i="9" s="1"/>
  <c r="B110" i="9" s="1"/>
  <c r="F110" i="9"/>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G55" i="9"/>
  <c r="F55" i="9"/>
  <c r="B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G47" i="9"/>
  <c r="F47" i="9"/>
  <c r="B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G39" i="9"/>
  <c r="F39" i="9"/>
  <c r="B39" i="9"/>
  <c r="H38" i="9"/>
  <c r="G38" i="9"/>
  <c r="F38" i="9"/>
  <c r="E38" i="9"/>
  <c r="B38" i="9" s="1"/>
  <c r="H37" i="9"/>
  <c r="G37" i="9"/>
  <c r="E37" i="9" s="1"/>
  <c r="F37" i="9"/>
  <c r="H36" i="9"/>
  <c r="G36" i="9"/>
  <c r="E36" i="9" s="1"/>
  <c r="B36" i="9" s="1"/>
  <c r="F36" i="9"/>
  <c r="H35" i="9"/>
  <c r="E35" i="9" s="1"/>
  <c r="B35" i="9" s="1"/>
  <c r="G35" i="9"/>
  <c r="F35" i="9"/>
  <c r="H34" i="9"/>
  <c r="E34" i="9" s="1"/>
  <c r="B34" i="9" s="1"/>
  <c r="G34" i="9"/>
  <c r="F34" i="9"/>
  <c r="H33" i="9"/>
  <c r="G33" i="9"/>
  <c r="F33" i="9"/>
  <c r="H32" i="9"/>
  <c r="G32" i="9"/>
  <c r="E32" i="9" s="1"/>
  <c r="B32" i="9" s="1"/>
  <c r="F32" i="9"/>
  <c r="H31" i="9"/>
  <c r="E31" i="9" s="1"/>
  <c r="G31" i="9"/>
  <c r="F31" i="9"/>
  <c r="B31" i="9"/>
  <c r="H30" i="9"/>
  <c r="G30" i="9"/>
  <c r="F30" i="9"/>
  <c r="E30" i="9"/>
  <c r="B30" i="9" s="1"/>
  <c r="H29" i="9"/>
  <c r="G29" i="9"/>
  <c r="E29" i="9" s="1"/>
  <c r="F29" i="9"/>
  <c r="H28" i="9"/>
  <c r="G28" i="9"/>
  <c r="F28" i="9"/>
  <c r="H27" i="9"/>
  <c r="G27" i="9"/>
  <c r="F27" i="9"/>
  <c r="H26" i="9"/>
  <c r="G26" i="9"/>
  <c r="F26" i="9"/>
  <c r="E26" i="9"/>
  <c r="B26" i="9" s="1"/>
  <c r="H25" i="9"/>
  <c r="G25" i="9"/>
  <c r="E25" i="9" s="1"/>
  <c r="B25" i="9" s="1"/>
  <c r="F25" i="9"/>
  <c r="H24" i="9"/>
  <c r="G24" i="9"/>
  <c r="E24" i="9" s="1"/>
  <c r="B24" i="9" s="1"/>
  <c r="F24" i="9"/>
  <c r="H23" i="9"/>
  <c r="E23" i="9" s="1"/>
  <c r="G23" i="9"/>
  <c r="F23" i="9"/>
  <c r="B23" i="9"/>
  <c r="H22" i="9"/>
  <c r="G22" i="9"/>
  <c r="F22" i="9"/>
  <c r="E22" i="9"/>
  <c r="B22" i="9" s="1"/>
  <c r="F21" i="9"/>
  <c r="I10" i="9"/>
  <c r="F4" i="9"/>
  <c r="O3" i="9"/>
  <c r="G275" i="9" s="1"/>
  <c r="E275" i="9" s="1"/>
  <c r="I3" i="9"/>
  <c r="H3" i="9"/>
  <c r="G3" i="9"/>
  <c r="D101" i="8"/>
  <c r="C1576" i="1" s="1"/>
  <c r="D95" i="8"/>
  <c r="D90" i="8"/>
  <c r="D85" i="8"/>
  <c r="D80" i="8"/>
  <c r="D75" i="8"/>
  <c r="D70" i="8"/>
  <c r="D65" i="8"/>
  <c r="D60" i="8"/>
  <c r="D49" i="8" s="1"/>
  <c r="D55" i="8"/>
  <c r="D50" i="8"/>
  <c r="D44" i="8"/>
  <c r="D36" i="8"/>
  <c r="D26" i="8"/>
  <c r="C1501" i="1" s="1"/>
  <c r="D18" i="8"/>
  <c r="D8" i="8"/>
  <c r="C1483" i="1" s="1"/>
  <c r="E44" i="7"/>
  <c r="D44" i="7"/>
  <c r="E39" i="7"/>
  <c r="E38" i="7" s="1"/>
  <c r="D39" i="7"/>
  <c r="D38" i="7" s="1"/>
  <c r="H31" i="3" s="1"/>
  <c r="E30" i="7"/>
  <c r="D30" i="7"/>
  <c r="E23" i="7"/>
  <c r="D23" i="7"/>
  <c r="E22" i="7"/>
  <c r="D22" i="7"/>
  <c r="E14" i="7"/>
  <c r="D14" i="7"/>
  <c r="E7" i="7"/>
  <c r="E6" i="7" s="1"/>
  <c r="E5" i="7" s="1"/>
  <c r="D7" i="7"/>
  <c r="D6" i="7" s="1"/>
  <c r="D5" i="7"/>
  <c r="F140" i="6"/>
  <c r="F139" i="6"/>
  <c r="F138" i="6"/>
  <c r="F137" i="6"/>
  <c r="F136" i="6"/>
  <c r="F135" i="6"/>
  <c r="F134" i="6"/>
  <c r="F133" i="6"/>
  <c r="F132" i="6"/>
  <c r="F131" i="6"/>
  <c r="E130" i="6"/>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C1388" i="1" s="1"/>
  <c r="H1388" i="1"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E35" i="6" s="1"/>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F250" i="5"/>
  <c r="E250" i="5"/>
  <c r="D250" i="5"/>
  <c r="F249" i="5"/>
  <c r="F248" i="5"/>
  <c r="F247" i="5"/>
  <c r="E246" i="5"/>
  <c r="E245" i="5" s="1"/>
  <c r="D246" i="5"/>
  <c r="F244" i="5"/>
  <c r="F243" i="5"/>
  <c r="E242" i="5"/>
  <c r="D242" i="5"/>
  <c r="F241" i="5"/>
  <c r="F240" i="5"/>
  <c r="E239" i="5"/>
  <c r="D1216" i="1" s="1"/>
  <c r="D239" i="5"/>
  <c r="F236" i="5"/>
  <c r="F235" i="5"/>
  <c r="E234" i="5"/>
  <c r="D234" i="5"/>
  <c r="F234" i="5" s="1"/>
  <c r="F233" i="5"/>
  <c r="F232" i="5"/>
  <c r="F231" i="5"/>
  <c r="F230" i="5"/>
  <c r="F229" i="5"/>
  <c r="F228" i="5"/>
  <c r="F227" i="5"/>
  <c r="F226" i="5"/>
  <c r="F225" i="5"/>
  <c r="E224" i="5"/>
  <c r="E206" i="5" s="1"/>
  <c r="H310" i="9"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7" i="5"/>
  <c r="F196" i="5"/>
  <c r="F195" i="5"/>
  <c r="F194" i="5"/>
  <c r="F193" i="5"/>
  <c r="F192" i="5"/>
  <c r="F191" i="5"/>
  <c r="E191" i="5"/>
  <c r="D191" i="5"/>
  <c r="F189" i="5"/>
  <c r="F188" i="5"/>
  <c r="F187" i="5"/>
  <c r="F186" i="5"/>
  <c r="F185" i="5"/>
  <c r="F184" i="5"/>
  <c r="F183" i="5"/>
  <c r="F182" i="5"/>
  <c r="F181" i="5"/>
  <c r="E180" i="5"/>
  <c r="D1157" i="1" s="1"/>
  <c r="D180" i="5"/>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124" i="1" s="1"/>
  <c r="D146" i="5"/>
  <c r="F146" i="5" s="1"/>
  <c r="F145" i="5"/>
  <c r="F144" i="5"/>
  <c r="F143" i="5"/>
  <c r="F142" i="5"/>
  <c r="E142" i="5"/>
  <c r="D1120" i="1" s="1"/>
  <c r="H1120" i="1" s="1"/>
  <c r="D142" i="5"/>
  <c r="F141" i="5"/>
  <c r="F140" i="5"/>
  <c r="F139" i="5"/>
  <c r="F138" i="5"/>
  <c r="F137" i="5"/>
  <c r="F136" i="5"/>
  <c r="F135" i="5"/>
  <c r="E135" i="5"/>
  <c r="D135" i="5"/>
  <c r="F134" i="5"/>
  <c r="E134" i="5"/>
  <c r="D1112" i="1" s="1"/>
  <c r="H1112" i="1" s="1"/>
  <c r="D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D79" i="5"/>
  <c r="E78" i="5"/>
  <c r="D78" i="5"/>
  <c r="F77" i="5"/>
  <c r="F76" i="5"/>
  <c r="F75" i="5"/>
  <c r="F74" i="5"/>
  <c r="F73" i="5"/>
  <c r="F72" i="5"/>
  <c r="F71" i="5"/>
  <c r="E70" i="5"/>
  <c r="D1048" i="1" s="1"/>
  <c r="D70" i="5"/>
  <c r="F70" i="5" s="1"/>
  <c r="E69" i="5"/>
  <c r="D1047" i="1" s="1"/>
  <c r="F67" i="5"/>
  <c r="F66" i="5"/>
  <c r="F65" i="5"/>
  <c r="F64" i="5"/>
  <c r="E63" i="5"/>
  <c r="D63" i="5"/>
  <c r="F63" i="5" s="1"/>
  <c r="F62" i="5"/>
  <c r="F61" i="5"/>
  <c r="F60" i="5"/>
  <c r="F59" i="5"/>
  <c r="F58" i="5"/>
  <c r="F57" i="5"/>
  <c r="F56" i="5"/>
  <c r="E56" i="5"/>
  <c r="D56" i="5"/>
  <c r="F55" i="5"/>
  <c r="F54" i="5"/>
  <c r="F53" i="5"/>
  <c r="E52" i="5"/>
  <c r="D1030" i="1" s="1"/>
  <c r="H1030" i="1" s="1"/>
  <c r="D52" i="5"/>
  <c r="F52" i="5" s="1"/>
  <c r="F51" i="5"/>
  <c r="F50" i="5"/>
  <c r="F49" i="5"/>
  <c r="F48" i="5"/>
  <c r="F47" i="5"/>
  <c r="F46" i="5"/>
  <c r="E45" i="5"/>
  <c r="D1023"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E12" i="5" s="1"/>
  <c r="D990" i="1" s="1"/>
  <c r="D19" i="5"/>
  <c r="F19" i="5" s="1"/>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E593" i="4" s="1"/>
  <c r="D612" i="4"/>
  <c r="F612" i="4" s="1"/>
  <c r="F611" i="4"/>
  <c r="F610" i="4"/>
  <c r="F609" i="4"/>
  <c r="F608" i="4"/>
  <c r="F607" i="4"/>
  <c r="F606" i="4"/>
  <c r="F605" i="4"/>
  <c r="E605" i="4"/>
  <c r="D605" i="4"/>
  <c r="F604" i="4"/>
  <c r="F603" i="4"/>
  <c r="E603" i="4"/>
  <c r="H143" i="9" s="1"/>
  <c r="D603" i="4"/>
  <c r="G143"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4" i="4"/>
  <c r="F583" i="4"/>
  <c r="F582" i="4"/>
  <c r="F581" i="4"/>
  <c r="E581" i="4"/>
  <c r="D581" i="4"/>
  <c r="E580" i="4"/>
  <c r="F579" i="4"/>
  <c r="F578" i="4"/>
  <c r="F577" i="4"/>
  <c r="E577" i="4"/>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F525" i="4"/>
  <c r="E525" i="4"/>
  <c r="D525" i="4"/>
  <c r="F524" i="4"/>
  <c r="F523" i="4"/>
  <c r="F522" i="4"/>
  <c r="E522" i="4"/>
  <c r="D522" i="4"/>
  <c r="F521" i="4"/>
  <c r="F520" i="4"/>
  <c r="E519" i="4"/>
  <c r="D519" i="4"/>
  <c r="F518" i="4"/>
  <c r="F517" i="4"/>
  <c r="E516" i="4"/>
  <c r="E515" i="4" s="1"/>
  <c r="D516" i="4"/>
  <c r="F516" i="4" s="1"/>
  <c r="F514" i="4"/>
  <c r="F513" i="4"/>
  <c r="F512" i="4"/>
  <c r="F511" i="4"/>
  <c r="F510" i="4"/>
  <c r="F509" i="4"/>
  <c r="F508" i="4"/>
  <c r="F507" i="4"/>
  <c r="E507" i="4"/>
  <c r="D507" i="4"/>
  <c r="F506" i="4"/>
  <c r="F505" i="4"/>
  <c r="F504" i="4"/>
  <c r="F503" i="4"/>
  <c r="E502" i="4"/>
  <c r="D496" i="1" s="1"/>
  <c r="H496" i="1" s="1"/>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E472" i="4" s="1"/>
  <c r="D478" i="4"/>
  <c r="F478" i="4" s="1"/>
  <c r="F477" i="4"/>
  <c r="F476" i="4"/>
  <c r="F475" i="4"/>
  <c r="F474" i="4"/>
  <c r="E473" i="4"/>
  <c r="D473" i="4"/>
  <c r="F471" i="4"/>
  <c r="F470" i="4"/>
  <c r="E469" i="4"/>
  <c r="D469" i="4"/>
  <c r="F468" i="4"/>
  <c r="F467" i="4"/>
  <c r="E466" i="4"/>
  <c r="E459" i="4" s="1"/>
  <c r="D466" i="4"/>
  <c r="D459" i="4" s="1"/>
  <c r="F465" i="4"/>
  <c r="F464" i="4"/>
  <c r="F463" i="4"/>
  <c r="E463" i="4"/>
  <c r="D463" i="4"/>
  <c r="F462" i="4"/>
  <c r="F461" i="4"/>
  <c r="F460" i="4"/>
  <c r="E460" i="4"/>
  <c r="D460" i="4"/>
  <c r="F458" i="4"/>
  <c r="F457" i="4"/>
  <c r="F456"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F418" i="4" s="1"/>
  <c r="D418" i="4"/>
  <c r="E417" i="4"/>
  <c r="D412" i="1" s="1"/>
  <c r="D417" i="4"/>
  <c r="C412" i="1" s="1"/>
  <c r="E416" i="4"/>
  <c r="D411" i="1" s="1"/>
  <c r="D416" i="4"/>
  <c r="C411" i="1" s="1"/>
  <c r="F411" i="4"/>
  <c r="F410" i="4"/>
  <c r="F409" i="4"/>
  <c r="F406" i="4"/>
  <c r="F405" i="4"/>
  <c r="F404" i="4"/>
  <c r="F403" i="4"/>
  <c r="E402" i="4"/>
  <c r="D402" i="4"/>
  <c r="F401" i="4"/>
  <c r="E400" i="4"/>
  <c r="D400" i="4"/>
  <c r="F400" i="4" s="1"/>
  <c r="F399" i="4"/>
  <c r="F398" i="4"/>
  <c r="E397" i="4"/>
  <c r="E396" i="4" s="1"/>
  <c r="D397" i="4"/>
  <c r="F397" i="4" s="1"/>
  <c r="D396"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58" i="1" s="1"/>
  <c r="D369" i="4"/>
  <c r="F368" i="4"/>
  <c r="F367" i="4"/>
  <c r="F366" i="4"/>
  <c r="F365" i="4"/>
  <c r="E364" i="4"/>
  <c r="D364" i="4"/>
  <c r="F362" i="4"/>
  <c r="F361" i="4"/>
  <c r="F360" i="4"/>
  <c r="F359" i="4"/>
  <c r="F358" i="4"/>
  <c r="F357" i="4"/>
  <c r="E356" i="4"/>
  <c r="D356" i="4"/>
  <c r="F355" i="4"/>
  <c r="F354" i="4"/>
  <c r="F353" i="4"/>
  <c r="F352" i="4"/>
  <c r="E352" i="4"/>
  <c r="D352" i="4"/>
  <c r="E351" i="4"/>
  <c r="F349" i="4"/>
  <c r="E348" i="4"/>
  <c r="D348" i="4"/>
  <c r="F347" i="4"/>
  <c r="F346" i="4"/>
  <c r="E345" i="4"/>
  <c r="E344" i="4" s="1"/>
  <c r="D345" i="4"/>
  <c r="F345" i="4" s="1"/>
  <c r="D344" i="4"/>
  <c r="F344" i="4" s="1"/>
  <c r="F343" i="4"/>
  <c r="F342" i="4"/>
  <c r="F341" i="4"/>
  <c r="F340" i="4"/>
  <c r="F339" i="4"/>
  <c r="E339" i="4"/>
  <c r="D339" i="4"/>
  <c r="F338" i="4"/>
  <c r="F337"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D263" i="4" s="1"/>
  <c r="F267" i="4"/>
  <c r="F266" i="4"/>
  <c r="F265" i="4"/>
  <c r="F264" i="4"/>
  <c r="E264" i="4"/>
  <c r="D264" i="4"/>
  <c r="F263"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36" i="1" s="1"/>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D210" i="4"/>
  <c r="F209" i="4"/>
  <c r="F208" i="4"/>
  <c r="F207" i="4"/>
  <c r="F206" i="4"/>
  <c r="F205" i="4"/>
  <c r="F204" i="4"/>
  <c r="F203" i="4"/>
  <c r="F202" i="4"/>
  <c r="E202" i="4"/>
  <c r="D202" i="4"/>
  <c r="F201" i="4"/>
  <c r="F200" i="4"/>
  <c r="F199" i="4"/>
  <c r="F198" i="4"/>
  <c r="F197" i="4"/>
  <c r="E197" i="4"/>
  <c r="D197" i="4"/>
  <c r="E196" i="4"/>
  <c r="F195" i="4"/>
  <c r="F194" i="4"/>
  <c r="F193" i="4"/>
  <c r="F192" i="4"/>
  <c r="F191" i="4"/>
  <c r="F190" i="4"/>
  <c r="F189" i="4"/>
  <c r="E188" i="4"/>
  <c r="D184" i="1" s="1"/>
  <c r="D188" i="4"/>
  <c r="F188" i="4" s="1"/>
  <c r="F187" i="4"/>
  <c r="F186" i="4"/>
  <c r="F185" i="4"/>
  <c r="F184" i="4"/>
  <c r="F183" i="4"/>
  <c r="F182" i="4"/>
  <c r="F181" i="4"/>
  <c r="F180" i="4"/>
  <c r="F179" i="4"/>
  <c r="F178" i="4"/>
  <c r="E177" i="4"/>
  <c r="D173" i="1" s="1"/>
  <c r="G173" i="1" s="1"/>
  <c r="D177" i="4"/>
  <c r="F177" i="4" s="1"/>
  <c r="F176" i="4"/>
  <c r="F175" i="4"/>
  <c r="F174" i="4"/>
  <c r="F173" i="4"/>
  <c r="F172" i="4"/>
  <c r="F171" i="4"/>
  <c r="F170" i="4"/>
  <c r="E169" i="4"/>
  <c r="F169" i="4" s="1"/>
  <c r="D169" i="4"/>
  <c r="F168" i="4"/>
  <c r="F167" i="4"/>
  <c r="F166" i="4"/>
  <c r="F165" i="4"/>
  <c r="E164" i="4"/>
  <c r="D164" i="4"/>
  <c r="D163" i="4" s="1"/>
  <c r="C159" i="1" s="1"/>
  <c r="F162" i="4"/>
  <c r="F161" i="4"/>
  <c r="F160" i="4"/>
  <c r="E159" i="4"/>
  <c r="D155" i="1" s="1"/>
  <c r="D159" i="4"/>
  <c r="F158" i="4"/>
  <c r="F157" i="4"/>
  <c r="F156" i="4"/>
  <c r="F155" i="4"/>
  <c r="F154" i="4"/>
  <c r="E153" i="4"/>
  <c r="F153" i="4" s="1"/>
  <c r="D153" i="4"/>
  <c r="D152" i="4"/>
  <c r="F150" i="4"/>
  <c r="F149" i="4"/>
  <c r="F148" i="4"/>
  <c r="F147" i="4"/>
  <c r="F146" i="4"/>
  <c r="F145" i="4"/>
  <c r="F144" i="4"/>
  <c r="F143" i="4"/>
  <c r="F142" i="4"/>
  <c r="F141" i="4"/>
  <c r="E140" i="4"/>
  <c r="E139" i="4" s="1"/>
  <c r="D140" i="4"/>
  <c r="F140" i="4" s="1"/>
  <c r="D139" i="4"/>
  <c r="F138" i="4"/>
  <c r="F137" i="4"/>
  <c r="F136" i="4"/>
  <c r="F135" i="4"/>
  <c r="E134" i="4"/>
  <c r="E133" i="4" s="1"/>
  <c r="D134" i="4"/>
  <c r="D133" i="4"/>
  <c r="F132" i="4"/>
  <c r="F131" i="4"/>
  <c r="F130" i="4"/>
  <c r="F129" i="4"/>
  <c r="E128" i="4"/>
  <c r="D128" i="4"/>
  <c r="F128" i="4" s="1"/>
  <c r="F127" i="4"/>
  <c r="F126" i="4"/>
  <c r="F125" i="4"/>
  <c r="E125" i="4"/>
  <c r="D125" i="4"/>
  <c r="E124" i="4"/>
  <c r="D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79" i="1" s="1"/>
  <c r="D83" i="4"/>
  <c r="F81" i="4"/>
  <c r="F80" i="4"/>
  <c r="F79" i="4"/>
  <c r="F78" i="4"/>
  <c r="F77" i="4"/>
  <c r="E77" i="4"/>
  <c r="D77" i="4"/>
  <c r="F76" i="4"/>
  <c r="F75" i="4"/>
  <c r="E74" i="4"/>
  <c r="D70" i="1" s="1"/>
  <c r="D74" i="4"/>
  <c r="F73" i="4"/>
  <c r="F72" i="4"/>
  <c r="E71" i="4"/>
  <c r="D71" i="4"/>
  <c r="F71" i="4" s="1"/>
  <c r="F70" i="4"/>
  <c r="F69" i="4"/>
  <c r="E68" i="4"/>
  <c r="D68" i="4"/>
  <c r="F67" i="4"/>
  <c r="F66" i="4"/>
  <c r="F65" i="4"/>
  <c r="E65" i="4"/>
  <c r="D65" i="4"/>
  <c r="F64" i="4"/>
  <c r="F63" i="4"/>
  <c r="E62" i="4"/>
  <c r="D58" i="1" s="1"/>
  <c r="D62" i="4"/>
  <c r="F61" i="4"/>
  <c r="F60" i="4"/>
  <c r="E59" i="4"/>
  <c r="D59" i="4"/>
  <c r="F59" i="4" s="1"/>
  <c r="F58" i="4"/>
  <c r="F57" i="4"/>
  <c r="F56" i="4"/>
  <c r="F55" i="4"/>
  <c r="F54" i="4"/>
  <c r="E54" i="4"/>
  <c r="D54" i="4"/>
  <c r="F53" i="4"/>
  <c r="F52" i="4"/>
  <c r="E51" i="4"/>
  <c r="D51" i="4"/>
  <c r="F49" i="4"/>
  <c r="F48" i="4"/>
  <c r="F47" i="4"/>
  <c r="F46" i="4"/>
  <c r="F45" i="4"/>
  <c r="E45" i="4"/>
  <c r="D45" i="4"/>
  <c r="E44" i="4"/>
  <c r="D40" i="1" s="1"/>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G36" i="3"/>
  <c r="B36" i="3"/>
  <c r="G35" i="3"/>
  <c r="B35" i="3"/>
  <c r="G34" i="3"/>
  <c r="B34" i="3"/>
  <c r="I33" i="3"/>
  <c r="G33" i="3"/>
  <c r="B33" i="3"/>
  <c r="I32" i="3"/>
  <c r="H32" i="3"/>
  <c r="G32" i="3"/>
  <c r="B32" i="3"/>
  <c r="I31" i="3"/>
  <c r="G31" i="3"/>
  <c r="B31" i="3"/>
  <c r="I30" i="3"/>
  <c r="H30"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7" i="1"/>
  <c r="G1577" i="1"/>
  <c r="C1577" i="1"/>
  <c r="C1575" i="1"/>
  <c r="H1575" i="1" s="1"/>
  <c r="C1574" i="1"/>
  <c r="H1573" i="1"/>
  <c r="G1573" i="1"/>
  <c r="C1573" i="1"/>
  <c r="H1572" i="1"/>
  <c r="G1572" i="1"/>
  <c r="C1572" i="1"/>
  <c r="C1571" i="1"/>
  <c r="C1570" i="1"/>
  <c r="H1569" i="1"/>
  <c r="G1569" i="1"/>
  <c r="C1569" i="1"/>
  <c r="H1568" i="1"/>
  <c r="G1568" i="1"/>
  <c r="C1568" i="1"/>
  <c r="G1567" i="1"/>
  <c r="C1567" i="1"/>
  <c r="H1567" i="1" s="1"/>
  <c r="C1566" i="1"/>
  <c r="H1565" i="1"/>
  <c r="G1565" i="1"/>
  <c r="C1565" i="1"/>
  <c r="H1564" i="1"/>
  <c r="G1564" i="1"/>
  <c r="C1564" i="1"/>
  <c r="C1563" i="1"/>
  <c r="H1563" i="1" s="1"/>
  <c r="C1562" i="1"/>
  <c r="H1561" i="1"/>
  <c r="G1561" i="1"/>
  <c r="C1561" i="1"/>
  <c r="H1560" i="1"/>
  <c r="G1560" i="1"/>
  <c r="C1560" i="1"/>
  <c r="G1559" i="1"/>
  <c r="C1559" i="1"/>
  <c r="H1559" i="1" s="1"/>
  <c r="C1558" i="1"/>
  <c r="H1557" i="1"/>
  <c r="G1557" i="1"/>
  <c r="C1557" i="1"/>
  <c r="H1556" i="1"/>
  <c r="G1556" i="1"/>
  <c r="C1556" i="1"/>
  <c r="C1555" i="1"/>
  <c r="C1554" i="1"/>
  <c r="H1553" i="1"/>
  <c r="G1553" i="1"/>
  <c r="C1553" i="1"/>
  <c r="H1552" i="1"/>
  <c r="G1552" i="1"/>
  <c r="C1552" i="1"/>
  <c r="G1551" i="1"/>
  <c r="C1551" i="1"/>
  <c r="H1551" i="1" s="1"/>
  <c r="C1550" i="1"/>
  <c r="H1549" i="1"/>
  <c r="G1549" i="1"/>
  <c r="C1549" i="1"/>
  <c r="H1548" i="1"/>
  <c r="G1548" i="1"/>
  <c r="C1548" i="1"/>
  <c r="C1547" i="1"/>
  <c r="H1547" i="1" s="1"/>
  <c r="C1546" i="1"/>
  <c r="H1545" i="1"/>
  <c r="C1545" i="1"/>
  <c r="G1545" i="1" s="1"/>
  <c r="H1544" i="1"/>
  <c r="G1544" i="1"/>
  <c r="C1544" i="1"/>
  <c r="C1543" i="1"/>
  <c r="H1543" i="1" s="1"/>
  <c r="C1542" i="1"/>
  <c r="H1541" i="1"/>
  <c r="G1541" i="1"/>
  <c r="C1541" i="1"/>
  <c r="H1540" i="1"/>
  <c r="G1540" i="1"/>
  <c r="C1540" i="1"/>
  <c r="G1539" i="1"/>
  <c r="C1539" i="1"/>
  <c r="H1539" i="1" s="1"/>
  <c r="C1538" i="1"/>
  <c r="H1537" i="1"/>
  <c r="C1537" i="1"/>
  <c r="G1537" i="1" s="1"/>
  <c r="H1536" i="1"/>
  <c r="G1536" i="1"/>
  <c r="C1536" i="1"/>
  <c r="C1535" i="1"/>
  <c r="H1535" i="1" s="1"/>
  <c r="C1534" i="1"/>
  <c r="C1533" i="1"/>
  <c r="G1533" i="1" s="1"/>
  <c r="H1532" i="1"/>
  <c r="G1532" i="1"/>
  <c r="C1532" i="1"/>
  <c r="C1531" i="1"/>
  <c r="C1530" i="1"/>
  <c r="H1530" i="1" s="1"/>
  <c r="H1529" i="1"/>
  <c r="C1529" i="1"/>
  <c r="G1529" i="1" s="1"/>
  <c r="H1528" i="1"/>
  <c r="G1528" i="1"/>
  <c r="C1528" i="1"/>
  <c r="C1527" i="1"/>
  <c r="C1526" i="1"/>
  <c r="H1526" i="1" s="1"/>
  <c r="H1525" i="1"/>
  <c r="C1525" i="1"/>
  <c r="G1525" i="1" s="1"/>
  <c r="H1524" i="1"/>
  <c r="G1524" i="1"/>
  <c r="C1524" i="1"/>
  <c r="C1523" i="1"/>
  <c r="C1522" i="1"/>
  <c r="H1522" i="1" s="1"/>
  <c r="H1521" i="1"/>
  <c r="C1521" i="1"/>
  <c r="G1521" i="1" s="1"/>
  <c r="H1520" i="1"/>
  <c r="G1520" i="1"/>
  <c r="C1520" i="1"/>
  <c r="C1519" i="1"/>
  <c r="H1516" i="1"/>
  <c r="G1516" i="1"/>
  <c r="C1516" i="1"/>
  <c r="C1515" i="1"/>
  <c r="C1514" i="1"/>
  <c r="H1514" i="1" s="1"/>
  <c r="H1513" i="1"/>
  <c r="C1513" i="1"/>
  <c r="G1513" i="1" s="1"/>
  <c r="H1512" i="1"/>
  <c r="G1512" i="1"/>
  <c r="C1512" i="1"/>
  <c r="C1511" i="1"/>
  <c r="C1510" i="1"/>
  <c r="H1510" i="1" s="1"/>
  <c r="C1509" i="1"/>
  <c r="G1509" i="1" s="1"/>
  <c r="H1508" i="1"/>
  <c r="G1508" i="1"/>
  <c r="C1508" i="1"/>
  <c r="C1507" i="1"/>
  <c r="C1506" i="1"/>
  <c r="H1506" i="1" s="1"/>
  <c r="H1505" i="1"/>
  <c r="C1505" i="1"/>
  <c r="G1505" i="1" s="1"/>
  <c r="C1504" i="1"/>
  <c r="H1504" i="1" s="1"/>
  <c r="C1503" i="1"/>
  <c r="C1502" i="1"/>
  <c r="H1502" i="1" s="1"/>
  <c r="H1500" i="1"/>
  <c r="G1500" i="1"/>
  <c r="C1500" i="1"/>
  <c r="C1498" i="1"/>
  <c r="H1498" i="1" s="1"/>
  <c r="H1497" i="1"/>
  <c r="C1497" i="1"/>
  <c r="G1497" i="1" s="1"/>
  <c r="H1496" i="1"/>
  <c r="G1496" i="1"/>
  <c r="C1496" i="1"/>
  <c r="C1495" i="1"/>
  <c r="C1494" i="1"/>
  <c r="H1494" i="1" s="1"/>
  <c r="H1493" i="1"/>
  <c r="C1493" i="1"/>
  <c r="G1493" i="1" s="1"/>
  <c r="H1492" i="1"/>
  <c r="G1492" i="1"/>
  <c r="C1492" i="1"/>
  <c r="C1491" i="1"/>
  <c r="C1490" i="1"/>
  <c r="H1490" i="1" s="1"/>
  <c r="H1489" i="1"/>
  <c r="C1489" i="1"/>
  <c r="G1489" i="1" s="1"/>
  <c r="H1488" i="1"/>
  <c r="G1488" i="1"/>
  <c r="C1488" i="1"/>
  <c r="C1487" i="1"/>
  <c r="C1486" i="1"/>
  <c r="H1486" i="1" s="1"/>
  <c r="C1485" i="1"/>
  <c r="G1485" i="1" s="1"/>
  <c r="C1484" i="1"/>
  <c r="H1484" i="1" s="1"/>
  <c r="C1482" i="1"/>
  <c r="H1482" i="1" s="1"/>
  <c r="H1480" i="1"/>
  <c r="G1480" i="1"/>
  <c r="C1480" i="1"/>
  <c r="H1479" i="1"/>
  <c r="D1479" i="1"/>
  <c r="C1479" i="1"/>
  <c r="G1479" i="1" s="1"/>
  <c r="I1479" i="1" s="1"/>
  <c r="D1478" i="1"/>
  <c r="C1478" i="1"/>
  <c r="H1477" i="1"/>
  <c r="D1477" i="1"/>
  <c r="C1477" i="1"/>
  <c r="G1477" i="1" s="1"/>
  <c r="D1476" i="1"/>
  <c r="C1476" i="1"/>
  <c r="D1475" i="1"/>
  <c r="C1475" i="1"/>
  <c r="H1474" i="1"/>
  <c r="D1474" i="1"/>
  <c r="C1474" i="1"/>
  <c r="G1474" i="1" s="1"/>
  <c r="D1473" i="1"/>
  <c r="C1473" i="1"/>
  <c r="H1472" i="1"/>
  <c r="D1472" i="1"/>
  <c r="C1472" i="1"/>
  <c r="G1472" i="1" s="1"/>
  <c r="I1472" i="1" s="1"/>
  <c r="D1471" i="1"/>
  <c r="C1471" i="1"/>
  <c r="D1470" i="1"/>
  <c r="C1470" i="1"/>
  <c r="D1469" i="1"/>
  <c r="C1469" i="1"/>
  <c r="H1468" i="1"/>
  <c r="D1468" i="1"/>
  <c r="C1468" i="1"/>
  <c r="G1468" i="1" s="1"/>
  <c r="D1467" i="1"/>
  <c r="C1467" i="1"/>
  <c r="H1466" i="1"/>
  <c r="D1466" i="1"/>
  <c r="C1466" i="1"/>
  <c r="G1466" i="1" s="1"/>
  <c r="I1466" i="1" s="1"/>
  <c r="D1465" i="1"/>
  <c r="C1465" i="1"/>
  <c r="H1464" i="1"/>
  <c r="D1464" i="1"/>
  <c r="C1464" i="1"/>
  <c r="G1464" i="1" s="1"/>
  <c r="D1463" i="1"/>
  <c r="C1463" i="1"/>
  <c r="H1462" i="1"/>
  <c r="D1462" i="1"/>
  <c r="C1462" i="1"/>
  <c r="G1462" i="1" s="1"/>
  <c r="I1462" i="1" s="1"/>
  <c r="H1461" i="1"/>
  <c r="D1461" i="1"/>
  <c r="C1461" i="1"/>
  <c r="G1461" i="1" s="1"/>
  <c r="J1460" i="1"/>
  <c r="D1460" i="1"/>
  <c r="C1460" i="1"/>
  <c r="H1459" i="1"/>
  <c r="D1459" i="1"/>
  <c r="C1459" i="1"/>
  <c r="G1459" i="1" s="1"/>
  <c r="I1459" i="1" s="1"/>
  <c r="J1458" i="1"/>
  <c r="D1458" i="1"/>
  <c r="C1458" i="1"/>
  <c r="H1457" i="1"/>
  <c r="D1457" i="1"/>
  <c r="C1457" i="1"/>
  <c r="G1457" i="1" s="1"/>
  <c r="J1456" i="1"/>
  <c r="D1456" i="1"/>
  <c r="C1456" i="1"/>
  <c r="H1455" i="1"/>
  <c r="D1455" i="1"/>
  <c r="C1455" i="1"/>
  <c r="G1455" i="1" s="1"/>
  <c r="I1455" i="1" s="1"/>
  <c r="H1454" i="1"/>
  <c r="D1454" i="1"/>
  <c r="C1454" i="1"/>
  <c r="G1454" i="1" s="1"/>
  <c r="H1453" i="1"/>
  <c r="D1453" i="1"/>
  <c r="C1453" i="1"/>
  <c r="G1453" i="1" s="1"/>
  <c r="J1452" i="1"/>
  <c r="D1452" i="1"/>
  <c r="C1452" i="1"/>
  <c r="H1451" i="1"/>
  <c r="D1451" i="1"/>
  <c r="C1451" i="1"/>
  <c r="G1451" i="1" s="1"/>
  <c r="I1451" i="1" s="1"/>
  <c r="J1450" i="1"/>
  <c r="D1450" i="1"/>
  <c r="C1450" i="1"/>
  <c r="H1449" i="1"/>
  <c r="D1449" i="1"/>
  <c r="C1449" i="1"/>
  <c r="G1449" i="1" s="1"/>
  <c r="J1448" i="1"/>
  <c r="D1448" i="1"/>
  <c r="C1448" i="1"/>
  <c r="H1447" i="1"/>
  <c r="D1447" i="1"/>
  <c r="C1447" i="1"/>
  <c r="G1447" i="1" s="1"/>
  <c r="I1447" i="1" s="1"/>
  <c r="J1446" i="1"/>
  <c r="D1446" i="1"/>
  <c r="C1446" i="1"/>
  <c r="H1445" i="1"/>
  <c r="G1445" i="1"/>
  <c r="D1445" i="1"/>
  <c r="C1445" i="1"/>
  <c r="J1445" i="1" s="1"/>
  <c r="D1444" i="1"/>
  <c r="C1444" i="1"/>
  <c r="H1443" i="1"/>
  <c r="G1443" i="1"/>
  <c r="I1443" i="1" s="1"/>
  <c r="D1443" i="1"/>
  <c r="C1443" i="1"/>
  <c r="J1443" i="1" s="1"/>
  <c r="D1442" i="1"/>
  <c r="C1442" i="1"/>
  <c r="H1441" i="1"/>
  <c r="G1441" i="1"/>
  <c r="I1441" i="1" s="1"/>
  <c r="D1441" i="1"/>
  <c r="C1441" i="1"/>
  <c r="J1441" i="1" s="1"/>
  <c r="D1440" i="1"/>
  <c r="C1440" i="1"/>
  <c r="H1439" i="1"/>
  <c r="G1439" i="1"/>
  <c r="I1439" i="1" s="1"/>
  <c r="D1439" i="1"/>
  <c r="C1439" i="1"/>
  <c r="J1439" i="1" s="1"/>
  <c r="C1438"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C1424"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C1390" i="1"/>
  <c r="H1390" i="1" s="1"/>
  <c r="H1389" i="1"/>
  <c r="G1389" i="1"/>
  <c r="D1389" i="1"/>
  <c r="C1389" i="1"/>
  <c r="D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D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D1249" i="1"/>
  <c r="C1249" i="1"/>
  <c r="H1249" i="1" s="1"/>
  <c r="H1248" i="1"/>
  <c r="G1248" i="1"/>
  <c r="D1248" i="1"/>
  <c r="C1248" i="1"/>
  <c r="H1247" i="1"/>
  <c r="G1247" i="1"/>
  <c r="D1247" i="1"/>
  <c r="C1247" i="1"/>
  <c r="H1246" i="1"/>
  <c r="G1246" i="1"/>
  <c r="D1246" i="1"/>
  <c r="C1246" i="1"/>
  <c r="H1245" i="1"/>
  <c r="G1245" i="1"/>
  <c r="D1245" i="1"/>
  <c r="C1245" i="1"/>
  <c r="D1244" i="1"/>
  <c r="H1244" i="1" s="1"/>
  <c r="C1244" i="1"/>
  <c r="H1243" i="1"/>
  <c r="G1243" i="1"/>
  <c r="D1243" i="1"/>
  <c r="C1243" i="1"/>
  <c r="H1242" i="1"/>
  <c r="G1242" i="1"/>
  <c r="D1242" i="1"/>
  <c r="C1242" i="1"/>
  <c r="D1241" i="1"/>
  <c r="G1241" i="1" s="1"/>
  <c r="C1241" i="1"/>
  <c r="H1240" i="1"/>
  <c r="G1240" i="1"/>
  <c r="D1240" i="1"/>
  <c r="C1240" i="1"/>
  <c r="H1239" i="1"/>
  <c r="G1239" i="1"/>
  <c r="D1239" i="1"/>
  <c r="C1239" i="1"/>
  <c r="H1238" i="1"/>
  <c r="G1238" i="1"/>
  <c r="D1238" i="1"/>
  <c r="C1238" i="1"/>
  <c r="D1237" i="1"/>
  <c r="H1237" i="1" s="1"/>
  <c r="C1237" i="1"/>
  <c r="H1236" i="1"/>
  <c r="D1236" i="1"/>
  <c r="G1236" i="1" s="1"/>
  <c r="C1236" i="1"/>
  <c r="C1235" i="1"/>
  <c r="H1234" i="1"/>
  <c r="G1234" i="1"/>
  <c r="D1234" i="1"/>
  <c r="C1234" i="1"/>
  <c r="D1233" i="1"/>
  <c r="H1233" i="1" s="1"/>
  <c r="C1233" i="1"/>
  <c r="D1232" i="1"/>
  <c r="H1232" i="1" s="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D1224" i="1"/>
  <c r="G1224" i="1" s="1"/>
  <c r="C1224" i="1"/>
  <c r="D1223" i="1"/>
  <c r="D1222" i="1"/>
  <c r="H1221" i="1"/>
  <c r="G1221" i="1"/>
  <c r="D1221" i="1"/>
  <c r="C1221" i="1"/>
  <c r="H1220" i="1"/>
  <c r="G1220" i="1"/>
  <c r="D1220" i="1"/>
  <c r="C1220" i="1"/>
  <c r="D1219" i="1"/>
  <c r="D1218" i="1"/>
  <c r="C1218" i="1"/>
  <c r="H1218" i="1" s="1"/>
  <c r="D1217" i="1"/>
  <c r="C1217"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D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C1168"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D1158" i="1"/>
  <c r="G1158" i="1" s="1"/>
  <c r="C1158" i="1"/>
  <c r="C1157" i="1"/>
  <c r="H1156" i="1"/>
  <c r="G1156" i="1"/>
  <c r="D1156" i="1"/>
  <c r="C1156" i="1"/>
  <c r="D1155" i="1"/>
  <c r="G1155" i="1" s="1"/>
  <c r="C1155" i="1"/>
  <c r="H1151" i="1"/>
  <c r="G1151" i="1"/>
  <c r="D1151" i="1"/>
  <c r="C1151" i="1"/>
  <c r="H1150" i="1"/>
  <c r="G1150" i="1"/>
  <c r="D1150" i="1"/>
  <c r="C1150" i="1"/>
  <c r="H1149" i="1"/>
  <c r="G1149" i="1"/>
  <c r="D1149" i="1"/>
  <c r="C1149" i="1"/>
  <c r="D1148" i="1"/>
  <c r="H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D1139" i="1"/>
  <c r="H1139" i="1" s="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G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G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G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C1056" i="1"/>
  <c r="H1055" i="1"/>
  <c r="G1055" i="1"/>
  <c r="D1055" i="1"/>
  <c r="C1055" i="1"/>
  <c r="D1054" i="1"/>
  <c r="H1054" i="1" s="1"/>
  <c r="C1054" i="1"/>
  <c r="H1053" i="1"/>
  <c r="G1053" i="1"/>
  <c r="D1053" i="1"/>
  <c r="C1053" i="1"/>
  <c r="H1052" i="1"/>
  <c r="G1052" i="1"/>
  <c r="D1052" i="1"/>
  <c r="C1052" i="1"/>
  <c r="H1051" i="1"/>
  <c r="G1051" i="1"/>
  <c r="D1051" i="1"/>
  <c r="C1051" i="1"/>
  <c r="D1050" i="1"/>
  <c r="H1050" i="1" s="1"/>
  <c r="C1050" i="1"/>
  <c r="H1049" i="1"/>
  <c r="G1049" i="1"/>
  <c r="D1049" i="1"/>
  <c r="C1049"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D1032" i="1"/>
  <c r="H1032" i="1" s="1"/>
  <c r="C1032" i="1"/>
  <c r="G1032" i="1" s="1"/>
  <c r="H1031" i="1"/>
  <c r="G1031" i="1"/>
  <c r="D1031" i="1"/>
  <c r="C1031" i="1"/>
  <c r="C1030" i="1"/>
  <c r="H1029" i="1"/>
  <c r="G1029" i="1"/>
  <c r="D1029" i="1"/>
  <c r="C1029" i="1"/>
  <c r="D1028" i="1"/>
  <c r="G1028" i="1" s="1"/>
  <c r="C1028" i="1"/>
  <c r="H1027" i="1"/>
  <c r="G1027" i="1"/>
  <c r="D1027" i="1"/>
  <c r="C1027" i="1"/>
  <c r="H1026" i="1"/>
  <c r="G1026" i="1"/>
  <c r="D1026" i="1"/>
  <c r="C1026" i="1"/>
  <c r="D1025" i="1"/>
  <c r="H1025" i="1" s="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H1006" i="1" s="1"/>
  <c r="H1005" i="1"/>
  <c r="G1005" i="1"/>
  <c r="D1005" i="1"/>
  <c r="C1005" i="1"/>
  <c r="D1004" i="1"/>
  <c r="C1004" i="1"/>
  <c r="H1004" i="1" s="1"/>
  <c r="H1003" i="1"/>
  <c r="G1003" i="1"/>
  <c r="D1003" i="1"/>
  <c r="C1003" i="1"/>
  <c r="H1002" i="1"/>
  <c r="G1002" i="1"/>
  <c r="D1002" i="1"/>
  <c r="C1002" i="1"/>
  <c r="D1001" i="1"/>
  <c r="C1001" i="1"/>
  <c r="H1001" i="1" s="1"/>
  <c r="D1000" i="1"/>
  <c r="C1000" i="1"/>
  <c r="H1000" i="1" s="1"/>
  <c r="D999" i="1"/>
  <c r="C999" i="1"/>
  <c r="H999" i="1" s="1"/>
  <c r="D998" i="1"/>
  <c r="C998" i="1"/>
  <c r="G998" i="1" s="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89" i="1"/>
  <c r="H989" i="1" s="1"/>
  <c r="C989" i="1"/>
  <c r="D988" i="1"/>
  <c r="G988" i="1" s="1"/>
  <c r="C988" i="1"/>
  <c r="H987" i="1"/>
  <c r="G987" i="1"/>
  <c r="D987" i="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G719" i="1" s="1"/>
  <c r="C719" i="1"/>
  <c r="D718" i="1"/>
  <c r="G718" i="1" s="1"/>
  <c r="C718" i="1"/>
  <c r="H717" i="1"/>
  <c r="G717" i="1"/>
  <c r="D717" i="1"/>
  <c r="C717" i="1"/>
  <c r="H716" i="1"/>
  <c r="G716" i="1"/>
  <c r="D716" i="1"/>
  <c r="C716" i="1"/>
  <c r="D715" i="1"/>
  <c r="H715" i="1" s="1"/>
  <c r="C715" i="1"/>
  <c r="H714" i="1"/>
  <c r="G714" i="1"/>
  <c r="D714" i="1"/>
  <c r="C714" i="1"/>
  <c r="H713" i="1"/>
  <c r="G713" i="1"/>
  <c r="D713" i="1"/>
  <c r="C713" i="1"/>
  <c r="H712" i="1"/>
  <c r="G712" i="1"/>
  <c r="D712" i="1"/>
  <c r="C712" i="1"/>
  <c r="D711" i="1"/>
  <c r="H711" i="1" s="1"/>
  <c r="C711" i="1"/>
  <c r="D710" i="1"/>
  <c r="H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D690" i="1"/>
  <c r="G690" i="1" s="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G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G647" i="1" s="1"/>
  <c r="C647" i="1"/>
  <c r="H646" i="1"/>
  <c r="G646" i="1"/>
  <c r="D646" i="1"/>
  <c r="C646" i="1"/>
  <c r="D645" i="1"/>
  <c r="H645" i="1" s="1"/>
  <c r="C645" i="1"/>
  <c r="G645" i="1" s="1"/>
  <c r="H644" i="1"/>
  <c r="D644" i="1"/>
  <c r="G644" i="1" s="1"/>
  <c r="C644" i="1"/>
  <c r="D643" i="1"/>
  <c r="G643" i="1" s="1"/>
  <c r="C643" i="1"/>
  <c r="D642" i="1"/>
  <c r="H642" i="1" s="1"/>
  <c r="C642" i="1"/>
  <c r="D641" i="1"/>
  <c r="H641" i="1" s="1"/>
  <c r="C641" i="1"/>
  <c r="H632" i="1"/>
  <c r="G632" i="1"/>
  <c r="D632" i="1"/>
  <c r="C632"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D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G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D467" i="1"/>
  <c r="D466" i="1"/>
  <c r="H465" i="1"/>
  <c r="G465" i="1"/>
  <c r="D465" i="1"/>
  <c r="C465" i="1"/>
  <c r="H464" i="1"/>
  <c r="G464" i="1"/>
  <c r="D464" i="1"/>
  <c r="C464" i="1"/>
  <c r="D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D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H413" i="1" s="1"/>
  <c r="C413" i="1"/>
  <c r="H406" i="1"/>
  <c r="G406" i="1"/>
  <c r="D406" i="1"/>
  <c r="C406" i="1"/>
  <c r="D405" i="1"/>
  <c r="G405" i="1" s="1"/>
  <c r="C405" i="1"/>
  <c r="D404" i="1"/>
  <c r="H404" i="1" s="1"/>
  <c r="C404" i="1"/>
  <c r="H401" i="1"/>
  <c r="G401" i="1"/>
  <c r="D401" i="1"/>
  <c r="C401" i="1"/>
  <c r="H400" i="1"/>
  <c r="G400" i="1"/>
  <c r="D400" i="1"/>
  <c r="C400" i="1"/>
  <c r="H399" i="1"/>
  <c r="G399" i="1"/>
  <c r="D399" i="1"/>
  <c r="C399" i="1"/>
  <c r="H398" i="1"/>
  <c r="G398" i="1"/>
  <c r="D398" i="1"/>
  <c r="C398" i="1"/>
  <c r="D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8" i="1" s="1"/>
  <c r="C368" i="1"/>
  <c r="D367" i="1"/>
  <c r="H367" i="1" s="1"/>
  <c r="C367" i="1"/>
  <c r="D366" i="1"/>
  <c r="G366" i="1" s="1"/>
  <c r="C366" i="1"/>
  <c r="H365" i="1"/>
  <c r="G365" i="1"/>
  <c r="D365" i="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4" i="1"/>
  <c r="G344" i="1"/>
  <c r="D344" i="1"/>
  <c r="C344" i="1"/>
  <c r="D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2" i="1"/>
  <c r="H292" i="1" s="1"/>
  <c r="C292" i="1"/>
  <c r="D291" i="1"/>
  <c r="H291" i="1" s="1"/>
  <c r="C291" i="1"/>
  <c r="D290" i="1"/>
  <c r="G290" i="1" s="1"/>
  <c r="C290" i="1"/>
  <c r="D289" i="1"/>
  <c r="C289" i="1"/>
  <c r="G289" i="1" s="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D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H209" i="1" s="1"/>
  <c r="C209" i="1"/>
  <c r="H208" i="1"/>
  <c r="G208" i="1"/>
  <c r="D208" i="1"/>
  <c r="C208" i="1"/>
  <c r="D207" i="1"/>
  <c r="C207" i="1"/>
  <c r="H207" i="1" s="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C191" i="1"/>
  <c r="G191" i="1" s="1"/>
  <c r="D190" i="1"/>
  <c r="H190" i="1" s="1"/>
  <c r="C190" i="1"/>
  <c r="D189" i="1"/>
  <c r="G189" i="1" s="1"/>
  <c r="C189" i="1"/>
  <c r="D188" i="1"/>
  <c r="H188" i="1" s="1"/>
  <c r="C188" i="1"/>
  <c r="D187" i="1"/>
  <c r="G187" i="1" s="1"/>
  <c r="C187" i="1"/>
  <c r="D186" i="1"/>
  <c r="H186" i="1" s="1"/>
  <c r="C186" i="1"/>
  <c r="D185" i="1"/>
  <c r="H185" i="1" s="1"/>
  <c r="C185" i="1"/>
  <c r="C184" i="1"/>
  <c r="H183" i="1"/>
  <c r="G183" i="1"/>
  <c r="D183" i="1"/>
  <c r="C183" i="1"/>
  <c r="D182" i="1"/>
  <c r="H182" i="1" s="1"/>
  <c r="C182" i="1"/>
  <c r="D181" i="1"/>
  <c r="H181" i="1" s="1"/>
  <c r="C181" i="1"/>
  <c r="H180" i="1"/>
  <c r="G180" i="1"/>
  <c r="D180" i="1"/>
  <c r="C180" i="1"/>
  <c r="H179" i="1"/>
  <c r="G179" i="1"/>
  <c r="D179" i="1"/>
  <c r="C179" i="1"/>
  <c r="H178" i="1"/>
  <c r="G178" i="1"/>
  <c r="D178" i="1"/>
  <c r="C178" i="1"/>
  <c r="D177" i="1"/>
  <c r="G177" i="1" s="1"/>
  <c r="C177" i="1"/>
  <c r="H176" i="1"/>
  <c r="G176" i="1"/>
  <c r="D176" i="1"/>
  <c r="C176" i="1"/>
  <c r="D175" i="1"/>
  <c r="G175" i="1" s="1"/>
  <c r="C175" i="1"/>
  <c r="D174" i="1"/>
  <c r="G174" i="1" s="1"/>
  <c r="C174" i="1"/>
  <c r="C173" i="1"/>
  <c r="H172" i="1"/>
  <c r="G172" i="1"/>
  <c r="D172" i="1"/>
  <c r="C172" i="1"/>
  <c r="H171" i="1"/>
  <c r="G171" i="1"/>
  <c r="D171" i="1"/>
  <c r="C171" i="1"/>
  <c r="D170" i="1"/>
  <c r="H170" i="1" s="1"/>
  <c r="C170" i="1"/>
  <c r="D169" i="1"/>
  <c r="H169" i="1" s="1"/>
  <c r="C169" i="1"/>
  <c r="D168" i="1"/>
  <c r="H168" i="1" s="1"/>
  <c r="C168" i="1"/>
  <c r="D167" i="1"/>
  <c r="H167" i="1" s="1"/>
  <c r="C167" i="1"/>
  <c r="D166" i="1"/>
  <c r="H166" i="1" s="1"/>
  <c r="C166" i="1"/>
  <c r="D165" i="1"/>
  <c r="H165" i="1" s="1"/>
  <c r="C165" i="1"/>
  <c r="H164" i="1"/>
  <c r="G164" i="1"/>
  <c r="D164" i="1"/>
  <c r="C164" i="1"/>
  <c r="D163" i="1"/>
  <c r="C163" i="1"/>
  <c r="H163" i="1" s="1"/>
  <c r="D162" i="1"/>
  <c r="H162" i="1" s="1"/>
  <c r="C162" i="1"/>
  <c r="D161" i="1"/>
  <c r="H161" i="1" s="1"/>
  <c r="C161" i="1"/>
  <c r="C160" i="1"/>
  <c r="H158" i="1"/>
  <c r="D158" i="1"/>
  <c r="G158" i="1" s="1"/>
  <c r="C158" i="1"/>
  <c r="D157" i="1"/>
  <c r="H157" i="1" s="1"/>
  <c r="C157" i="1"/>
  <c r="H156" i="1"/>
  <c r="G156" i="1"/>
  <c r="D156" i="1"/>
  <c r="C156" i="1"/>
  <c r="C155" i="1"/>
  <c r="D154" i="1"/>
  <c r="H154" i="1" s="1"/>
  <c r="C154" i="1"/>
  <c r="H153" i="1"/>
  <c r="G153" i="1"/>
  <c r="D153" i="1"/>
  <c r="C153" i="1"/>
  <c r="H152" i="1"/>
  <c r="G152" i="1"/>
  <c r="D152" i="1"/>
  <c r="C152" i="1"/>
  <c r="H151" i="1"/>
  <c r="G151" i="1"/>
  <c r="D151" i="1"/>
  <c r="C151" i="1"/>
  <c r="D150" i="1"/>
  <c r="G150" i="1" s="1"/>
  <c r="C150" i="1"/>
  <c r="D149" i="1"/>
  <c r="G149" i="1" s="1"/>
  <c r="C149" i="1"/>
  <c r="C148"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D134" i="1"/>
  <c r="G134" i="1" s="1"/>
  <c r="C134" i="1"/>
  <c r="H133" i="1"/>
  <c r="G133" i="1"/>
  <c r="D133" i="1"/>
  <c r="C133" i="1"/>
  <c r="D132" i="1"/>
  <c r="H132" i="1" s="1"/>
  <c r="C132" i="1"/>
  <c r="D131" i="1"/>
  <c r="H131" i="1" s="1"/>
  <c r="C131"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D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C70" i="1"/>
  <c r="H69" i="1"/>
  <c r="G69" i="1"/>
  <c r="D69" i="1"/>
  <c r="C69" i="1"/>
  <c r="H68" i="1"/>
  <c r="G68" i="1"/>
  <c r="D68" i="1"/>
  <c r="C68" i="1"/>
  <c r="H67" i="1"/>
  <c r="G67" i="1"/>
  <c r="D67" i="1"/>
  <c r="C67" i="1"/>
  <c r="H66" i="1"/>
  <c r="G66" i="1"/>
  <c r="D66" i="1"/>
  <c r="C66" i="1"/>
  <c r="D65" i="1"/>
  <c r="G65" i="1" s="1"/>
  <c r="C65" i="1"/>
  <c r="H64" i="1"/>
  <c r="G64" i="1"/>
  <c r="D64" i="1"/>
  <c r="C64" i="1"/>
  <c r="H63" i="1"/>
  <c r="G63" i="1"/>
  <c r="D63" i="1"/>
  <c r="C63" i="1"/>
  <c r="H62" i="1"/>
  <c r="G62" i="1"/>
  <c r="D62" i="1"/>
  <c r="C62" i="1"/>
  <c r="H61" i="1"/>
  <c r="G61" i="1"/>
  <c r="D61" i="1"/>
  <c r="C61" i="1"/>
  <c r="H60" i="1"/>
  <c r="G60" i="1"/>
  <c r="D60" i="1"/>
  <c r="C60" i="1"/>
  <c r="D59" i="1"/>
  <c r="H59" i="1" s="1"/>
  <c r="C59"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D47" i="1"/>
  <c r="H45" i="1"/>
  <c r="G45" i="1"/>
  <c r="D45" i="1"/>
  <c r="C45" i="1"/>
  <c r="H44" i="1"/>
  <c r="G44" i="1"/>
  <c r="D44" i="1"/>
  <c r="C44" i="1"/>
  <c r="H43" i="1"/>
  <c r="G43" i="1"/>
  <c r="D43" i="1"/>
  <c r="C43" i="1"/>
  <c r="H42" i="1"/>
  <c r="G42" i="1"/>
  <c r="D42" i="1"/>
  <c r="C42" i="1"/>
  <c r="H41" i="1"/>
  <c r="G41" i="1"/>
  <c r="D41" i="1"/>
  <c r="C41" i="1"/>
  <c r="H40" i="1"/>
  <c r="G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6" i="8" l="1"/>
  <c r="C1481" i="1" s="1"/>
  <c r="G1481" i="1" s="1"/>
  <c r="B275" i="9"/>
  <c r="E299" i="9"/>
  <c r="B299" i="9" s="1"/>
  <c r="H631" i="1"/>
  <c r="G404" i="1"/>
  <c r="H405" i="1"/>
  <c r="H1576" i="1"/>
  <c r="G1576" i="1"/>
  <c r="I36" i="3"/>
  <c r="H1509" i="1"/>
  <c r="G1504" i="1"/>
  <c r="G1501" i="1"/>
  <c r="H1501" i="1"/>
  <c r="H1485" i="1"/>
  <c r="G1484" i="1"/>
  <c r="E273" i="9"/>
  <c r="B273" i="9" s="1"/>
  <c r="G288" i="1"/>
  <c r="H289" i="1"/>
  <c r="D644" i="4"/>
  <c r="H412" i="1"/>
  <c r="G1054" i="1"/>
  <c r="G1233" i="1"/>
  <c r="G1232" i="1"/>
  <c r="G1237" i="1"/>
  <c r="G1216" i="1"/>
  <c r="G1217" i="1"/>
  <c r="G1264" i="1"/>
  <c r="G1244" i="1"/>
  <c r="H1241" i="1"/>
  <c r="H1157" i="1"/>
  <c r="G1157" i="1"/>
  <c r="E177" i="5"/>
  <c r="H1158" i="1"/>
  <c r="H1155" i="1"/>
  <c r="G1148" i="1"/>
  <c r="H1124" i="1"/>
  <c r="G1124" i="1"/>
  <c r="G1139" i="1"/>
  <c r="H1064" i="1"/>
  <c r="H1048" i="1"/>
  <c r="G1048" i="1"/>
  <c r="G1050" i="1"/>
  <c r="G1030" i="1"/>
  <c r="H1028" i="1"/>
  <c r="D997" i="1"/>
  <c r="G997" i="1" s="1"/>
  <c r="H1023" i="1"/>
  <c r="G1023" i="1"/>
  <c r="G1025" i="1"/>
  <c r="E7" i="5"/>
  <c r="G989" i="1"/>
  <c r="H988" i="1"/>
  <c r="D986" i="1"/>
  <c r="H719" i="1"/>
  <c r="H718" i="1"/>
  <c r="G715" i="1"/>
  <c r="G711" i="1"/>
  <c r="G710" i="1"/>
  <c r="G709" i="1"/>
  <c r="G703" i="1"/>
  <c r="H690" i="1"/>
  <c r="H669" i="1"/>
  <c r="G662" i="1"/>
  <c r="E28" i="9"/>
  <c r="B28" i="9" s="1"/>
  <c r="G649" i="1"/>
  <c r="H647" i="1"/>
  <c r="H643" i="1"/>
  <c r="G642" i="1"/>
  <c r="G641" i="1"/>
  <c r="H290" i="1"/>
  <c r="G292" i="1"/>
  <c r="G291" i="1"/>
  <c r="G413" i="1"/>
  <c r="H411" i="1"/>
  <c r="G411" i="1"/>
  <c r="H288" i="1"/>
  <c r="E644" i="4"/>
  <c r="D638" i="1" s="1"/>
  <c r="G412" i="1"/>
  <c r="G368" i="1"/>
  <c r="G367" i="1"/>
  <c r="H366" i="1"/>
  <c r="D364" i="1"/>
  <c r="G209" i="1"/>
  <c r="F210" i="4"/>
  <c r="H206" i="1"/>
  <c r="G190" i="1"/>
  <c r="H189" i="1"/>
  <c r="G188" i="1"/>
  <c r="H187" i="1"/>
  <c r="G186" i="1"/>
  <c r="G184" i="1"/>
  <c r="G185" i="1"/>
  <c r="G182" i="1"/>
  <c r="G181" i="1"/>
  <c r="B220" i="9"/>
  <c r="H177" i="1"/>
  <c r="H175" i="1"/>
  <c r="H173" i="1"/>
  <c r="H174" i="1"/>
  <c r="G170" i="1"/>
  <c r="G169" i="1"/>
  <c r="G168" i="1"/>
  <c r="G167" i="1"/>
  <c r="G165" i="1"/>
  <c r="G166" i="1"/>
  <c r="G162" i="1"/>
  <c r="G161" i="1"/>
  <c r="H155" i="1"/>
  <c r="G155" i="1"/>
  <c r="E152" i="4"/>
  <c r="D148" i="1" s="1"/>
  <c r="H148" i="1" s="1"/>
  <c r="G157" i="1"/>
  <c r="F159" i="4"/>
  <c r="F152" i="4"/>
  <c r="G154" i="1"/>
  <c r="G148" i="1"/>
  <c r="H150" i="1"/>
  <c r="H149" i="1"/>
  <c r="H134" i="1"/>
  <c r="G132" i="1"/>
  <c r="D129" i="1"/>
  <c r="F133" i="4"/>
  <c r="G131" i="1"/>
  <c r="F134" i="4"/>
  <c r="D130" i="1"/>
  <c r="D108" i="1"/>
  <c r="H113" i="1"/>
  <c r="G79" i="1"/>
  <c r="H79" i="1"/>
  <c r="H81" i="1"/>
  <c r="H70" i="1"/>
  <c r="G70" i="1"/>
  <c r="F74" i="4"/>
  <c r="G71" i="1"/>
  <c r="H65" i="1"/>
  <c r="H58" i="1"/>
  <c r="G58" i="1"/>
  <c r="G59" i="1"/>
  <c r="F62" i="4"/>
  <c r="I29" i="3"/>
  <c r="D1436" i="1"/>
  <c r="D1438" i="1"/>
  <c r="D1437" i="1"/>
  <c r="E27" i="9"/>
  <c r="B27" i="9" s="1"/>
  <c r="F215" i="9"/>
  <c r="B215" i="9" s="1"/>
  <c r="E293" i="9"/>
  <c r="B293" i="9" s="1"/>
  <c r="H184" i="1"/>
  <c r="H191" i="1"/>
  <c r="G163" i="1"/>
  <c r="G206" i="1"/>
  <c r="G207" i="1"/>
  <c r="D196" i="4"/>
  <c r="C192" i="1" s="1"/>
  <c r="E285" i="9"/>
  <c r="B285" i="9" s="1"/>
  <c r="E33" i="9"/>
  <c r="B33" i="9" s="1"/>
  <c r="F217" i="9"/>
  <c r="B217" i="9" s="1"/>
  <c r="E297" i="9"/>
  <c r="B297" i="9" s="1"/>
  <c r="G1388" i="1"/>
  <c r="G1390" i="1"/>
  <c r="G1218" i="1"/>
  <c r="H1217" i="1"/>
  <c r="H1216" i="1"/>
  <c r="G1033" i="1"/>
  <c r="G1006" i="1"/>
  <c r="G1004" i="1"/>
  <c r="G1001" i="1"/>
  <c r="G1000" i="1"/>
  <c r="G999" i="1"/>
  <c r="H997" i="1"/>
  <c r="H998" i="1"/>
  <c r="G1249" i="1"/>
  <c r="H1463" i="1"/>
  <c r="G1463" i="1"/>
  <c r="I1463" i="1" s="1"/>
  <c r="H1467" i="1"/>
  <c r="G1467" i="1"/>
  <c r="I1467" i="1" s="1"/>
  <c r="H1470" i="1"/>
  <c r="G1470" i="1"/>
  <c r="H1473" i="1"/>
  <c r="G1473" i="1"/>
  <c r="I1473" i="1" s="1"/>
  <c r="H1476" i="1"/>
  <c r="G1476" i="1"/>
  <c r="I1476" i="1" s="1"/>
  <c r="H1487" i="1"/>
  <c r="G1487" i="1"/>
  <c r="H1503" i="1"/>
  <c r="G1503" i="1"/>
  <c r="H1527" i="1"/>
  <c r="G1527" i="1"/>
  <c r="H1534" i="1"/>
  <c r="G1534" i="1"/>
  <c r="H1558" i="1"/>
  <c r="G1558" i="1"/>
  <c r="F336" i="4"/>
  <c r="C331" i="1"/>
  <c r="F348" i="4"/>
  <c r="C343" i="1"/>
  <c r="F519" i="4"/>
  <c r="D515" i="4"/>
  <c r="C513" i="1"/>
  <c r="D985" i="1"/>
  <c r="I20" i="3"/>
  <c r="E190" i="5"/>
  <c r="D1168" i="1"/>
  <c r="F198" i="5"/>
  <c r="D190" i="5"/>
  <c r="C1175" i="1"/>
  <c r="F115" i="6"/>
  <c r="D114" i="6"/>
  <c r="C1409" i="1"/>
  <c r="E129" i="6"/>
  <c r="D1423" i="1" s="1"/>
  <c r="D1424" i="1"/>
  <c r="H1444" i="1"/>
  <c r="G1444" i="1"/>
  <c r="I1444" i="1" s="1"/>
  <c r="J1444" i="1"/>
  <c r="H1446" i="1"/>
  <c r="G1446" i="1"/>
  <c r="I1446" i="1" s="1"/>
  <c r="I1449" i="1"/>
  <c r="H1450" i="1"/>
  <c r="G1450" i="1"/>
  <c r="I1457" i="1"/>
  <c r="H1458" i="1"/>
  <c r="G1458" i="1"/>
  <c r="I1458" i="1" s="1"/>
  <c r="J1463" i="1"/>
  <c r="J1467" i="1"/>
  <c r="J1473" i="1"/>
  <c r="J1476" i="1"/>
  <c r="H1483" i="1"/>
  <c r="G1483" i="1"/>
  <c r="H1515" i="1"/>
  <c r="G1515" i="1"/>
  <c r="H1523" i="1"/>
  <c r="G1523" i="1"/>
  <c r="H1555" i="1"/>
  <c r="G1555" i="1"/>
  <c r="C453" i="1"/>
  <c r="F459" i="4"/>
  <c r="F469" i="4"/>
  <c r="C463" i="1"/>
  <c r="F473" i="4"/>
  <c r="D472" i="4"/>
  <c r="C467" i="1"/>
  <c r="H307" i="9"/>
  <c r="D1154" i="1"/>
  <c r="F43" i="6"/>
  <c r="C1337" i="1"/>
  <c r="H1442" i="1"/>
  <c r="G1442" i="1"/>
  <c r="I1442" i="1" s="1"/>
  <c r="J1442" i="1"/>
  <c r="I1464" i="1"/>
  <c r="H1465" i="1"/>
  <c r="G1465" i="1"/>
  <c r="I1465" i="1" s="1"/>
  <c r="I1468" i="1"/>
  <c r="H1469" i="1"/>
  <c r="G1469" i="1"/>
  <c r="H1471" i="1"/>
  <c r="G1471" i="1"/>
  <c r="I1471" i="1" s="1"/>
  <c r="I1474" i="1"/>
  <c r="H1475" i="1"/>
  <c r="G1475" i="1"/>
  <c r="I1477" i="1"/>
  <c r="H1478" i="1"/>
  <c r="G1478" i="1"/>
  <c r="H1495" i="1"/>
  <c r="G1495" i="1"/>
  <c r="H1511" i="1"/>
  <c r="G1511" i="1"/>
  <c r="H1519" i="1"/>
  <c r="G1519" i="1"/>
  <c r="H1574" i="1"/>
  <c r="G1574" i="1"/>
  <c r="E163" i="4"/>
  <c r="D159" i="1" s="1"/>
  <c r="D160" i="1"/>
  <c r="F253" i="4"/>
  <c r="D252" i="4"/>
  <c r="C249" i="1"/>
  <c r="E263" i="4"/>
  <c r="D259" i="1" s="1"/>
  <c r="D264" i="1"/>
  <c r="F455" i="4"/>
  <c r="C449" i="1"/>
  <c r="D421" i="4"/>
  <c r="D574" i="1"/>
  <c r="E528" i="4"/>
  <c r="F78" i="5"/>
  <c r="E68" i="5"/>
  <c r="D1056" i="1"/>
  <c r="F242" i="5"/>
  <c r="D238" i="5"/>
  <c r="C1219" i="1"/>
  <c r="F246" i="5"/>
  <c r="D245" i="5"/>
  <c r="C1223" i="1"/>
  <c r="H24" i="3"/>
  <c r="F5" i="6"/>
  <c r="C1299" i="1"/>
  <c r="H1440" i="1"/>
  <c r="G1440" i="1"/>
  <c r="J1440" i="1"/>
  <c r="H1448" i="1"/>
  <c r="G1448" i="1"/>
  <c r="H1452" i="1"/>
  <c r="G1452" i="1"/>
  <c r="I1452" i="1" s="1"/>
  <c r="H1456" i="1"/>
  <c r="G1456" i="1"/>
  <c r="H1460" i="1"/>
  <c r="G1460" i="1"/>
  <c r="I1460" i="1" s="1"/>
  <c r="J1465" i="1"/>
  <c r="J1471" i="1"/>
  <c r="J1478" i="1"/>
  <c r="H1491" i="1"/>
  <c r="G1491" i="1"/>
  <c r="H1507" i="1"/>
  <c r="G1507" i="1"/>
  <c r="H1531" i="1"/>
  <c r="G1531" i="1"/>
  <c r="H1538" i="1"/>
  <c r="G1538" i="1"/>
  <c r="H1571" i="1"/>
  <c r="G1571" i="1"/>
  <c r="F7" i="4"/>
  <c r="C3" i="1"/>
  <c r="F51" i="4"/>
  <c r="D50" i="4"/>
  <c r="C47" i="1"/>
  <c r="F107" i="4"/>
  <c r="D106" i="4"/>
  <c r="C103" i="1"/>
  <c r="F139" i="4"/>
  <c r="C135" i="1"/>
  <c r="E350" i="4"/>
  <c r="D346" i="1"/>
  <c r="F396" i="4"/>
  <c r="C391" i="1"/>
  <c r="F402" i="4"/>
  <c r="C397" i="1"/>
  <c r="F644" i="4"/>
  <c r="C638" i="1"/>
  <c r="F535" i="4"/>
  <c r="D529" i="4"/>
  <c r="C529" i="1"/>
  <c r="F224" i="5"/>
  <c r="C1201" i="1"/>
  <c r="H1542" i="1"/>
  <c r="G1542" i="1"/>
  <c r="H1546" i="1"/>
  <c r="G1546" i="1"/>
  <c r="H1562" i="1"/>
  <c r="G1562" i="1"/>
  <c r="H1578" i="1"/>
  <c r="G1578" i="1"/>
  <c r="E50" i="4"/>
  <c r="D46" i="1" s="1"/>
  <c r="F68" i="4"/>
  <c r="F83" i="4"/>
  <c r="D82" i="4"/>
  <c r="D6" i="4" s="1"/>
  <c r="F124" i="4"/>
  <c r="F196" i="4"/>
  <c r="F225" i="4"/>
  <c r="D224" i="4"/>
  <c r="F369" i="4"/>
  <c r="E484" i="4"/>
  <c r="D478" i="1" s="1"/>
  <c r="D567" i="4"/>
  <c r="D625" i="4"/>
  <c r="H289" i="9"/>
  <c r="E289" i="9" s="1"/>
  <c r="B289" i="9" s="1"/>
  <c r="E87" i="5"/>
  <c r="D1065" i="1" s="1"/>
  <c r="F239" i="5"/>
  <c r="E238" i="5"/>
  <c r="F259" i="5"/>
  <c r="E258" i="5"/>
  <c r="D1235" i="1" s="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5" i="1"/>
  <c r="H1550" i="1"/>
  <c r="G1550" i="1"/>
  <c r="H1566" i="1"/>
  <c r="G1566" i="1"/>
  <c r="G1575" i="1"/>
  <c r="D299" i="4"/>
  <c r="F304" i="4"/>
  <c r="F312" i="4"/>
  <c r="D311" i="4"/>
  <c r="D643" i="4"/>
  <c r="F416" i="4"/>
  <c r="F485" i="4"/>
  <c r="D484" i="4"/>
  <c r="F119" i="5"/>
  <c r="D118" i="5"/>
  <c r="E141" i="6"/>
  <c r="H1533" i="1"/>
  <c r="G1543" i="1"/>
  <c r="G1547" i="1"/>
  <c r="H1554" i="1"/>
  <c r="G1554" i="1"/>
  <c r="G1563" i="1"/>
  <c r="H1570" i="1"/>
  <c r="G1570" i="1"/>
  <c r="G1579" i="1"/>
  <c r="E82" i="4"/>
  <c r="D78" i="1" s="1"/>
  <c r="F164" i="4"/>
  <c r="E224" i="4"/>
  <c r="D220" i="1" s="1"/>
  <c r="E298" i="4"/>
  <c r="D351" i="4"/>
  <c r="F356" i="4"/>
  <c r="F364" i="4"/>
  <c r="D363" i="4"/>
  <c r="E643" i="4"/>
  <c r="D637" i="1" s="1"/>
  <c r="E421" i="4"/>
  <c r="D580" i="4"/>
  <c r="F585" i="4"/>
  <c r="F599" i="4"/>
  <c r="D593" i="4"/>
  <c r="D12" i="5"/>
  <c r="D7" i="5" s="1"/>
  <c r="F45" i="5"/>
  <c r="D177" i="5"/>
  <c r="F180" i="5"/>
  <c r="G315" i="9"/>
  <c r="E315" i="9" s="1"/>
  <c r="H29" i="3"/>
  <c r="F268" i="4"/>
  <c r="F417" i="4"/>
  <c r="F466" i="4"/>
  <c r="D43" i="8"/>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1" i="9"/>
  <c r="E191" i="9" s="1"/>
  <c r="B191"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9" i="9"/>
  <c r="E189" i="9" s="1"/>
  <c r="B189" i="9" s="1"/>
  <c r="G166" i="9"/>
  <c r="H165" i="9"/>
  <c r="G190" i="9"/>
  <c r="E190" i="9" s="1"/>
  <c r="B190" i="9" s="1"/>
  <c r="G165" i="9"/>
  <c r="G163" i="9"/>
  <c r="E163" i="9" s="1"/>
  <c r="B163" i="9" s="1"/>
  <c r="G161" i="9"/>
  <c r="E161" i="9" s="1"/>
  <c r="B161" i="9" s="1"/>
  <c r="G192" i="9"/>
  <c r="E192" i="9" s="1"/>
  <c r="G164" i="9"/>
  <c r="E164" i="9" s="1"/>
  <c r="B164" i="9" s="1"/>
  <c r="G162" i="9"/>
  <c r="E162" i="9" s="1"/>
  <c r="B162" i="9" s="1"/>
  <c r="E143" i="9"/>
  <c r="B143" i="9" s="1"/>
  <c r="D69" i="5"/>
  <c r="E290" i="9"/>
  <c r="B290" i="9" s="1"/>
  <c r="D206" i="5"/>
  <c r="D35" i="6"/>
  <c r="B29" i="9"/>
  <c r="B37" i="9"/>
  <c r="B45" i="9"/>
  <c r="B53" i="9"/>
  <c r="B61" i="9"/>
  <c r="B69" i="9"/>
  <c r="B77" i="9"/>
  <c r="B85" i="9"/>
  <c r="B93" i="9"/>
  <c r="B101" i="9"/>
  <c r="H21" i="9"/>
  <c r="G21" i="9"/>
  <c r="D89" i="6"/>
  <c r="F94" i="6"/>
  <c r="D24" i="8"/>
  <c r="C1499" i="1" s="1"/>
  <c r="E283" i="9"/>
  <c r="B283" i="9" s="1"/>
  <c r="B145" i="9"/>
  <c r="B149" i="9"/>
  <c r="B153" i="9"/>
  <c r="B157" i="9"/>
  <c r="B244" i="9"/>
  <c r="E292" i="9"/>
  <c r="B292" i="9" s="1"/>
  <c r="B298" i="9"/>
  <c r="B225" i="9"/>
  <c r="B233" i="9"/>
  <c r="B241" i="9"/>
  <c r="B249" i="9"/>
  <c r="B257" i="9"/>
  <c r="B264" i="9"/>
  <c r="B265" i="9"/>
  <c r="B281" i="9"/>
  <c r="E300" i="9"/>
  <c r="B300" i="9" s="1"/>
  <c r="B306" i="9"/>
  <c r="E308" i="9"/>
  <c r="B308" i="9" s="1"/>
  <c r="F218" i="9"/>
  <c r="B218" i="9" s="1"/>
  <c r="F226" i="9"/>
  <c r="B226" i="9" s="1"/>
  <c r="F234" i="9"/>
  <c r="B234" i="9" s="1"/>
  <c r="F242" i="9"/>
  <c r="B242" i="9" s="1"/>
  <c r="F250" i="9"/>
  <c r="B250" i="9" s="1"/>
  <c r="F258" i="9"/>
  <c r="B258" i="9" s="1"/>
  <c r="B263" i="9"/>
  <c r="F266" i="9"/>
  <c r="B266" i="9" s="1"/>
  <c r="B271" i="9"/>
  <c r="B286" i="9"/>
  <c r="E296" i="9"/>
  <c r="B296" i="9" s="1"/>
  <c r="B302" i="9"/>
  <c r="H1481" i="1" l="1"/>
  <c r="E6" i="5"/>
  <c r="H986" i="1"/>
  <c r="G986" i="1"/>
  <c r="B192" i="9"/>
  <c r="H364" i="1"/>
  <c r="G364" i="1"/>
  <c r="F163" i="4"/>
  <c r="G130" i="1"/>
  <c r="H130" i="1"/>
  <c r="H129" i="1"/>
  <c r="G129" i="1"/>
  <c r="H108" i="1"/>
  <c r="G108" i="1"/>
  <c r="I1440" i="1"/>
  <c r="G1437" i="1"/>
  <c r="H1437" i="1"/>
  <c r="H1438" i="1"/>
  <c r="G1438" i="1"/>
  <c r="H1436" i="1"/>
  <c r="G1436" i="1"/>
  <c r="H192" i="1"/>
  <c r="G192" i="1"/>
  <c r="D141" i="6"/>
  <c r="G317" i="9" s="1"/>
  <c r="E317" i="9" s="1"/>
  <c r="D984" i="1"/>
  <c r="H16" i="3"/>
  <c r="C2" i="1"/>
  <c r="F567" i="4"/>
  <c r="C561" i="1"/>
  <c r="G3" i="1"/>
  <c r="H3" i="1"/>
  <c r="G259" i="1"/>
  <c r="H259" i="1"/>
  <c r="H1337" i="1"/>
  <c r="G1337" i="1"/>
  <c r="H1423" i="1"/>
  <c r="G1423" i="1"/>
  <c r="E166" i="9"/>
  <c r="B166" i="9" s="1"/>
  <c r="B315" i="9"/>
  <c r="E314" i="9"/>
  <c r="I10" i="3" s="1"/>
  <c r="F12" i="5"/>
  <c r="C990" i="1"/>
  <c r="F580" i="4"/>
  <c r="C574" i="1"/>
  <c r="F118" i="5"/>
  <c r="C1096" i="1"/>
  <c r="H1235" i="1"/>
  <c r="G1235" i="1"/>
  <c r="H1065" i="1"/>
  <c r="G1065" i="1"/>
  <c r="H529" i="1"/>
  <c r="G529" i="1"/>
  <c r="G47" i="1"/>
  <c r="H47" i="1"/>
  <c r="F245" i="5"/>
  <c r="C1222" i="1"/>
  <c r="H449" i="1"/>
  <c r="G449" i="1"/>
  <c r="H249" i="1"/>
  <c r="G249" i="1"/>
  <c r="G159" i="1"/>
  <c r="H159" i="1"/>
  <c r="H467" i="1"/>
  <c r="G467" i="1"/>
  <c r="H1409" i="1"/>
  <c r="G1409" i="1"/>
  <c r="G309" i="9"/>
  <c r="F190" i="5"/>
  <c r="C1167" i="1"/>
  <c r="F515" i="4"/>
  <c r="C509" i="1"/>
  <c r="H331" i="1"/>
  <c r="G331" i="1"/>
  <c r="H1499" i="1"/>
  <c r="G1499" i="1"/>
  <c r="G310" i="9"/>
  <c r="E310" i="9" s="1"/>
  <c r="B310" i="9" s="1"/>
  <c r="C1183" i="1"/>
  <c r="F206" i="5"/>
  <c r="I35" i="3"/>
  <c r="C1518" i="1"/>
  <c r="D293" i="1"/>
  <c r="E407" i="4"/>
  <c r="D402" i="1" s="1"/>
  <c r="I28" i="3"/>
  <c r="D1435" i="1"/>
  <c r="E6" i="4"/>
  <c r="H638" i="1"/>
  <c r="G638" i="1"/>
  <c r="H135" i="1"/>
  <c r="G135" i="1"/>
  <c r="H1223" i="1"/>
  <c r="G1223" i="1"/>
  <c r="F238" i="5"/>
  <c r="D237" i="5"/>
  <c r="C1215" i="1"/>
  <c r="F421" i="4"/>
  <c r="D420" i="4"/>
  <c r="C415" i="1"/>
  <c r="H463" i="1"/>
  <c r="G463" i="1"/>
  <c r="H309" i="9"/>
  <c r="D1167" i="1"/>
  <c r="C1383" i="1"/>
  <c r="F89" i="6"/>
  <c r="D68" i="5"/>
  <c r="C1047" i="1"/>
  <c r="F69" i="5"/>
  <c r="E165" i="9"/>
  <c r="B165" i="9" s="1"/>
  <c r="D42" i="8"/>
  <c r="F593" i="4"/>
  <c r="C587" i="1"/>
  <c r="E420" i="4"/>
  <c r="D415" i="1"/>
  <c r="C637" i="1"/>
  <c r="F643" i="4"/>
  <c r="F299" i="4"/>
  <c r="D298" i="4"/>
  <c r="D412" i="4" s="1"/>
  <c r="C294" i="1"/>
  <c r="D528" i="4"/>
  <c r="C523" i="1"/>
  <c r="F529" i="4"/>
  <c r="H397" i="1"/>
  <c r="G397" i="1"/>
  <c r="G103" i="1"/>
  <c r="H103" i="1"/>
  <c r="F50" i="4"/>
  <c r="C46" i="1"/>
  <c r="I1456" i="1"/>
  <c r="I1448" i="1"/>
  <c r="D522" i="1"/>
  <c r="F252" i="4"/>
  <c r="C248" i="1"/>
  <c r="I1478" i="1"/>
  <c r="F472" i="4"/>
  <c r="C466" i="1"/>
  <c r="F114" i="6"/>
  <c r="H27" i="3"/>
  <c r="C1408" i="1"/>
  <c r="F363" i="4"/>
  <c r="C358" i="1"/>
  <c r="H391" i="1"/>
  <c r="G391" i="1"/>
  <c r="D1046" i="1"/>
  <c r="I21" i="3"/>
  <c r="H160" i="1"/>
  <c r="G160" i="1"/>
  <c r="H1175" i="1"/>
  <c r="G1175" i="1"/>
  <c r="H513" i="1"/>
  <c r="G513" i="1"/>
  <c r="E21" i="9"/>
  <c r="H25" i="3"/>
  <c r="C1329" i="1"/>
  <c r="F35" i="6"/>
  <c r="H20" i="3"/>
  <c r="F7" i="5"/>
  <c r="C985" i="1"/>
  <c r="G307" i="9"/>
  <c r="E307" i="9" s="1"/>
  <c r="B307" i="9" s="1"/>
  <c r="F177" i="5"/>
  <c r="D176" i="5"/>
  <c r="C1154" i="1"/>
  <c r="F351" i="4"/>
  <c r="D350" i="4"/>
  <c r="C346" i="1"/>
  <c r="E151" i="4"/>
  <c r="F484" i="4"/>
  <c r="C478" i="1"/>
  <c r="F311" i="4"/>
  <c r="C306" i="1"/>
  <c r="E237" i="5"/>
  <c r="D1215" i="1"/>
  <c r="F625" i="4"/>
  <c r="C619" i="1"/>
  <c r="F224" i="4"/>
  <c r="C220" i="1"/>
  <c r="F82" i="4"/>
  <c r="C78" i="1"/>
  <c r="H1201" i="1"/>
  <c r="G1201" i="1"/>
  <c r="E408" i="4"/>
  <c r="D403" i="1" s="1"/>
  <c r="D345" i="1"/>
  <c r="F106" i="4"/>
  <c r="C102" i="1"/>
  <c r="H1299" i="1"/>
  <c r="G1299" i="1"/>
  <c r="H1219" i="1"/>
  <c r="G1219" i="1"/>
  <c r="H1056" i="1"/>
  <c r="G1056" i="1"/>
  <c r="G264" i="1"/>
  <c r="H264" i="1"/>
  <c r="E176" i="5"/>
  <c r="H453" i="1"/>
  <c r="G453" i="1"/>
  <c r="I1450" i="1"/>
  <c r="H1424" i="1"/>
  <c r="G1424" i="1"/>
  <c r="H1168" i="1"/>
  <c r="G1168" i="1"/>
  <c r="G343" i="1"/>
  <c r="H343" i="1"/>
  <c r="D151" i="4"/>
  <c r="C1435" i="1" l="1"/>
  <c r="H9" i="3" s="1"/>
  <c r="K3" i="9" s="1"/>
  <c r="F141" i="6"/>
  <c r="H28" i="3"/>
  <c r="D639" i="4"/>
  <c r="C407" i="1"/>
  <c r="H22" i="3"/>
  <c r="F176" i="5"/>
  <c r="D175" i="5"/>
  <c r="C1153" i="1"/>
  <c r="H985" i="1"/>
  <c r="G985" i="1"/>
  <c r="H466" i="1"/>
  <c r="G466" i="1"/>
  <c r="H21" i="3"/>
  <c r="F68" i="5"/>
  <c r="C1046" i="1"/>
  <c r="H574" i="1"/>
  <c r="G574" i="1"/>
  <c r="E316" i="9"/>
  <c r="B317" i="9"/>
  <c r="G102" i="1"/>
  <c r="H102" i="1"/>
  <c r="G220" i="1"/>
  <c r="H220" i="1"/>
  <c r="H478" i="1"/>
  <c r="G478" i="1"/>
  <c r="D408" i="4"/>
  <c r="F350" i="4"/>
  <c r="C345" i="1"/>
  <c r="H1329" i="1"/>
  <c r="G1329" i="1"/>
  <c r="H1408" i="1"/>
  <c r="G1408" i="1"/>
  <c r="H46" i="1"/>
  <c r="G46" i="1"/>
  <c r="D636" i="4"/>
  <c r="F528" i="4"/>
  <c r="C522" i="1"/>
  <c r="E635" i="4"/>
  <c r="D629" i="1" s="1"/>
  <c r="D414" i="1"/>
  <c r="H509" i="1"/>
  <c r="G509" i="1"/>
  <c r="E309" i="9"/>
  <c r="B309" i="9" s="1"/>
  <c r="G2" i="1"/>
  <c r="F6" i="4"/>
  <c r="H17" i="3"/>
  <c r="D289" i="4"/>
  <c r="F151" i="4"/>
  <c r="C147" i="1"/>
  <c r="G346" i="1"/>
  <c r="H346" i="1"/>
  <c r="K1450" i="9"/>
  <c r="G313" i="9"/>
  <c r="E313" i="9" s="1"/>
  <c r="B313" i="9" s="1"/>
  <c r="I34" i="3"/>
  <c r="C1517" i="1"/>
  <c r="F420" i="4"/>
  <c r="D635" i="4"/>
  <c r="C414" i="1"/>
  <c r="H1518" i="1"/>
  <c r="G1518" i="1"/>
  <c r="H1222" i="1"/>
  <c r="G1222" i="1"/>
  <c r="I23" i="3"/>
  <c r="D1214" i="1"/>
  <c r="E636" i="4"/>
  <c r="D630" i="1" s="1"/>
  <c r="H294" i="1"/>
  <c r="G294" i="1"/>
  <c r="H637" i="1"/>
  <c r="G637" i="1"/>
  <c r="H587" i="1"/>
  <c r="G587" i="1"/>
  <c r="H1383" i="1"/>
  <c r="G1383" i="1"/>
  <c r="H1215" i="1"/>
  <c r="G1215" i="1"/>
  <c r="H1096" i="1"/>
  <c r="G1096" i="1"/>
  <c r="H990" i="1"/>
  <c r="G990" i="1"/>
  <c r="H523" i="1"/>
  <c r="G523" i="1"/>
  <c r="E175" i="5"/>
  <c r="D1153" i="1"/>
  <c r="I22" i="3"/>
  <c r="H19" i="9"/>
  <c r="E19" i="9" s="1"/>
  <c r="B19" i="9" s="1"/>
  <c r="H78" i="1"/>
  <c r="G78" i="1"/>
  <c r="H619" i="1"/>
  <c r="G619" i="1"/>
  <c r="H306" i="1"/>
  <c r="G306" i="1"/>
  <c r="E289" i="4"/>
  <c r="D147" i="1"/>
  <c r="I17" i="3"/>
  <c r="H1154" i="1"/>
  <c r="G1154" i="1"/>
  <c r="G312" i="9"/>
  <c r="E312" i="9" s="1"/>
  <c r="D6" i="5"/>
  <c r="B21" i="9"/>
  <c r="H358" i="1"/>
  <c r="G358" i="1"/>
  <c r="H248" i="1"/>
  <c r="G248" i="1"/>
  <c r="D407" i="4"/>
  <c r="F298" i="4"/>
  <c r="C293" i="1"/>
  <c r="H1047" i="1"/>
  <c r="G1047" i="1"/>
  <c r="H415" i="1"/>
  <c r="G415" i="1"/>
  <c r="F237" i="5"/>
  <c r="H23" i="3"/>
  <c r="C1214" i="1"/>
  <c r="E412" i="4"/>
  <c r="F412" i="4" s="1"/>
  <c r="D2" i="1"/>
  <c r="I16" i="3"/>
  <c r="H1183" i="1"/>
  <c r="G1183" i="1"/>
  <c r="H1167" i="1"/>
  <c r="G1167" i="1"/>
  <c r="H561" i="1"/>
  <c r="G561" i="1"/>
  <c r="G1435" i="1" l="1"/>
  <c r="H1435" i="1"/>
  <c r="I9" i="3"/>
  <c r="G293" i="1"/>
  <c r="H293" i="1"/>
  <c r="G1517" i="1"/>
  <c r="H1517" i="1"/>
  <c r="H11" i="3"/>
  <c r="D413" i="4"/>
  <c r="F289" i="4"/>
  <c r="C285" i="1"/>
  <c r="D291" i="4"/>
  <c r="D290" i="4"/>
  <c r="H2" i="1"/>
  <c r="H345" i="1"/>
  <c r="G345" i="1"/>
  <c r="H1153" i="1"/>
  <c r="G1153" i="1"/>
  <c r="E291" i="4"/>
  <c r="D287" i="1" s="1"/>
  <c r="D285" i="1"/>
  <c r="E413" i="4"/>
  <c r="E414" i="4" s="1"/>
  <c r="D409" i="1" s="1"/>
  <c r="H522" i="1"/>
  <c r="G522" i="1"/>
  <c r="E290" i="4"/>
  <c r="D286" i="1" s="1"/>
  <c r="H1214" i="1"/>
  <c r="G1214" i="1"/>
  <c r="G284" i="9"/>
  <c r="E284" i="9" s="1"/>
  <c r="B284" i="9" s="1"/>
  <c r="G278" i="9"/>
  <c r="F6" i="5"/>
  <c r="C984" i="1"/>
  <c r="D1152" i="1"/>
  <c r="H278" i="9"/>
  <c r="H414" i="1"/>
  <c r="G414" i="1"/>
  <c r="F636" i="4"/>
  <c r="C630" i="1"/>
  <c r="H1046" i="1"/>
  <c r="G1046" i="1"/>
  <c r="F175" i="5"/>
  <c r="C1152" i="1"/>
  <c r="C633" i="1"/>
  <c r="E639" i="4"/>
  <c r="F639" i="4" s="1"/>
  <c r="D407" i="1"/>
  <c r="H407" i="1" s="1"/>
  <c r="F407" i="4"/>
  <c r="C402" i="1"/>
  <c r="E311" i="9"/>
  <c r="B312" i="9"/>
  <c r="F635" i="4"/>
  <c r="C629" i="1"/>
  <c r="G147" i="1"/>
  <c r="H147" i="1"/>
  <c r="F408" i="4"/>
  <c r="C403" i="1"/>
  <c r="G407" i="1" l="1"/>
  <c r="H8" i="3"/>
  <c r="H984" i="1"/>
  <c r="G984" i="1"/>
  <c r="E640" i="4"/>
  <c r="E415" i="4"/>
  <c r="D410" i="1" s="1"/>
  <c r="D408" i="1"/>
  <c r="F290" i="4"/>
  <c r="C286" i="1"/>
  <c r="D640" i="4"/>
  <c r="D415" i="4"/>
  <c r="F413" i="4"/>
  <c r="C408" i="1"/>
  <c r="D414" i="4"/>
  <c r="H403" i="1"/>
  <c r="G403" i="1"/>
  <c r="H629" i="1"/>
  <c r="G629" i="1"/>
  <c r="H402" i="1"/>
  <c r="G402" i="1"/>
  <c r="D633" i="1"/>
  <c r="H633" i="1" s="1"/>
  <c r="H1152" i="1"/>
  <c r="G1152" i="1"/>
  <c r="H630" i="1"/>
  <c r="G630" i="1"/>
  <c r="E278" i="9"/>
  <c r="F291" i="4"/>
  <c r="C287" i="1"/>
  <c r="N3" i="9"/>
  <c r="I11" i="3"/>
  <c r="H285" i="1"/>
  <c r="G285" i="1"/>
  <c r="E277" i="9" l="1"/>
  <c r="I8" i="3" s="1"/>
  <c r="B278" i="9"/>
  <c r="H408" i="1"/>
  <c r="G408" i="1"/>
  <c r="D634" i="1"/>
  <c r="E642" i="4"/>
  <c r="G633" i="1"/>
  <c r="H287" i="1"/>
  <c r="G287" i="1"/>
  <c r="E641" i="4"/>
  <c r="F415" i="4"/>
  <c r="C410" i="1"/>
  <c r="G286" i="1"/>
  <c r="H286" i="1"/>
  <c r="C409" i="1"/>
  <c r="F414" i="4"/>
  <c r="D642" i="4"/>
  <c r="F640" i="4"/>
  <c r="C634" i="1"/>
  <c r="D641" i="4"/>
  <c r="M3" i="9"/>
  <c r="F641" i="4" l="1"/>
  <c r="D645" i="4"/>
  <c r="C635" i="1"/>
  <c r="H634" i="1"/>
  <c r="G634" i="1"/>
  <c r="H410" i="1"/>
  <c r="G410" i="1"/>
  <c r="H409" i="1"/>
  <c r="G409" i="1"/>
  <c r="D646" i="4"/>
  <c r="F642" i="4"/>
  <c r="C636" i="1"/>
  <c r="E645" i="4"/>
  <c r="D635" i="1"/>
  <c r="E646" i="4"/>
  <c r="D636" i="1"/>
  <c r="H636" i="1" l="1"/>
  <c r="G636" i="1"/>
  <c r="H18" i="3"/>
  <c r="F645" i="4"/>
  <c r="C639" i="1"/>
  <c r="I19" i="3"/>
  <c r="D640" i="1"/>
  <c r="H7" i="3" s="1"/>
  <c r="G276" i="9"/>
  <c r="E276" i="9" s="1"/>
  <c r="B276" i="9" s="1"/>
  <c r="H635" i="1"/>
  <c r="G635" i="1"/>
  <c r="H19" i="3"/>
  <c r="F646" i="4"/>
  <c r="C640" i="1"/>
  <c r="D639" i="1"/>
  <c r="I18" i="3"/>
  <c r="J3" i="9" l="1"/>
  <c r="H640" i="1"/>
  <c r="G640" i="1"/>
  <c r="H639" i="1"/>
  <c r="G639" i="1"/>
  <c r="G274" i="9" l="1"/>
  <c r="M272" i="9"/>
  <c r="L272" i="9"/>
  <c r="H274" i="9"/>
  <c r="G18" i="9"/>
  <c r="H18" i="9"/>
  <c r="J17" i="9"/>
  <c r="I17" i="9"/>
  <c r="M16" i="9"/>
  <c r="G15" i="9"/>
  <c r="J13" i="9"/>
  <c r="I12" i="9"/>
  <c r="J7" i="9"/>
  <c r="I11" i="9"/>
  <c r="J6" i="9"/>
  <c r="K7" i="9"/>
  <c r="K12" i="9"/>
  <c r="I5" i="9"/>
  <c r="H15" i="9"/>
  <c r="K13" i="9"/>
  <c r="J9" i="9"/>
  <c r="I13" i="9"/>
  <c r="G16" i="9"/>
  <c r="L15" i="9"/>
  <c r="H16" i="9"/>
  <c r="J11" i="9"/>
  <c r="K6" i="9"/>
  <c r="J10" i="9"/>
  <c r="K5" i="9"/>
  <c r="I9" i="9"/>
  <c r="J8" i="9"/>
  <c r="H17" i="9"/>
  <c r="M15" i="9"/>
  <c r="G17" i="9"/>
  <c r="J5" i="9"/>
  <c r="K8" i="9"/>
  <c r="K10" i="9"/>
  <c r="K9" i="9"/>
  <c r="J12" i="9"/>
  <c r="I6" i="9"/>
  <c r="K11" i="9"/>
  <c r="L16" i="9"/>
  <c r="I8" i="9"/>
  <c r="I7" i="9"/>
  <c r="F272" i="9" l="1"/>
  <c r="F16" i="9"/>
  <c r="E7" i="9"/>
  <c r="B7" i="9" s="1"/>
  <c r="E6" i="9"/>
  <c r="B6" i="9" s="1"/>
  <c r="E10" i="9"/>
  <c r="B10" i="9" s="1"/>
  <c r="F15" i="9"/>
  <c r="E12" i="9"/>
  <c r="B12" i="9" s="1"/>
  <c r="E16" i="9"/>
  <c r="E8" i="9"/>
  <c r="B8" i="9" s="1"/>
  <c r="E17" i="9"/>
  <c r="B17" i="9" s="1"/>
  <c r="E5" i="9"/>
  <c r="E15" i="9"/>
  <c r="B272" i="9"/>
  <c r="F20" i="9"/>
  <c r="E9" i="9"/>
  <c r="B9" i="9" s="1"/>
  <c r="E13" i="9"/>
  <c r="B13" i="9" s="1"/>
  <c r="E11" i="9"/>
  <c r="B11" i="9" s="1"/>
  <c r="E18" i="9"/>
  <c r="B18" i="9" s="1"/>
  <c r="E274" i="9"/>
  <c r="F14" i="9" l="1"/>
  <c r="F3" i="9" s="1"/>
  <c r="B16" i="9"/>
  <c r="B274" i="9"/>
  <c r="E20" i="9"/>
  <c r="I7" i="3" s="1"/>
  <c r="B5" i="9"/>
  <c r="E4" i="9"/>
  <c r="E14" i="9"/>
  <c r="B1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<sst xmlns="http://schemas.openxmlformats.org/spreadsheetml/2006/main" count="4369" uniqueCount="3421">
  <si>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</si>
  <si>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</si>
  <si>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</si>
  <si>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</si>
  <si>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</si>
  <si>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</si>
  <si>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</si>
  <si>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</si>
  <si>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</si>
  <si>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</si>
  <si>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</si>
  <si>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</si>
  <si>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</si>
  <si>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</si>
  <si>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</si>
  <si>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</si>
  <si>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</si>
  <si>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</si>
  <si>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</si>
  <si>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</si>
  <si>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</si>
  <si>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</si>
  <si>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</si>
  <si>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</si>
  <si>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</si>
  <si>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</si>
  <si>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</si>
  <si>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</si>
  <si>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</si>
  <si>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</si>
  <si>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</si>
  <si>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POLIKLINIKA ZA REHABILITACIJU OSOBA SA SMETNJAMA U RAZVOJU</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</si>
  <si>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</si>
  <si>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</si>
  <si>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</si>
  <si>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</si>
  <si>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</si>
  <si>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</si>
  <si>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</si>
  <si>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</si>
  <si>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</si>
  <si>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</si>
  <si>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</si>
  <si>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</si>
  <si>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</si>
  <si>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</si>
  <si>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</si>
  <si>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</si>
  <si>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</si>
  <si>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31260 - POLIKLINIKA ZA REHABILITACIJU OSOBA SA SMETNJAMA U RAZVOJU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</si>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</sst>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1535685.45</v>
      </c>
      <c r="D2" s="6">
        <f>'PR-RAS'!E6</f>
        <v>1814270.37</v>
      </c>
      <c r="E2" s="6">
        <v>0</v>
      </c>
      <c r="F2" s="6">
        <v>0</v>
      </c>
      <c r="G2" s="7">
        <f t="shared" ref="G2:G264" si="0">(B2/1000)*(C2*1+D2*2)</f>
        <v>5164.2261900000003</v>
      </c>
      <c r="H2" s="7">
        <f t="shared" ref="H2:H264" si="1">ABS(C2-ROUND(C2,0))+ABS(D2-ROUND(D2,0))</f>
        <v>0.82000000006519258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113997.93000000001</v>
      </c>
      <c r="D46" s="1">
        <f>'PR-RAS'!E50</f>
        <v>130201.88</v>
      </c>
      <c r="E46" s="1">
        <v>0</v>
      </c>
      <c r="F46" s="1">
        <v>0</v>
      </c>
      <c r="G46" s="2">
        <f t="shared" si="0"/>
        <v>16848.07605</v>
      </c>
      <c r="H46" s="2">
        <f t="shared" si="1"/>
        <v>0.18999999998777639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14445.36</v>
      </c>
      <c r="D58" s="1">
        <f>'PR-RAS'!E62</f>
        <v>6589.78</v>
      </c>
      <c r="E58" s="1">
        <v>0</v>
      </c>
      <c r="F58" s="1">
        <v>0</v>
      </c>
      <c r="G58" s="2">
        <f t="shared" si="0"/>
        <v>1574.6204399999999</v>
      </c>
      <c r="H58" s="2">
        <f t="shared" si="1"/>
        <v>0.58000000000083674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14445.36</v>
      </c>
      <c r="D59" s="1">
        <f>'PR-RAS'!E63</f>
        <v>6589.78</v>
      </c>
      <c r="E59" s="1">
        <v>0</v>
      </c>
      <c r="F59" s="1">
        <v>0</v>
      </c>
      <c r="G59" s="2">
        <f t="shared" si="0"/>
        <v>1602.2453599999999</v>
      </c>
      <c r="H59" s="2">
        <f t="shared" si="1"/>
        <v>0.58000000000083674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79633.69</v>
      </c>
      <c r="D64" s="1">
        <f>'PR-RAS'!E68</f>
        <v>86270</v>
      </c>
      <c r="E64" s="1">
        <v>0</v>
      </c>
      <c r="F64" s="1">
        <v>0</v>
      </c>
      <c r="G64" s="2">
        <f t="shared" si="0"/>
        <v>15886.94247</v>
      </c>
      <c r="H64" s="2">
        <f t="shared" si="1"/>
        <v>0.30999999999767169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79633.69</v>
      </c>
      <c r="D65" s="1">
        <f>'PR-RAS'!E69</f>
        <v>86270</v>
      </c>
      <c r="E65" s="1">
        <v>0</v>
      </c>
      <c r="F65" s="1">
        <v>0</v>
      </c>
      <c r="G65" s="2">
        <f t="shared" si="0"/>
        <v>16139.11616</v>
      </c>
      <c r="H65" s="2">
        <f t="shared" si="1"/>
        <v>0.30999999999767169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19918.88</v>
      </c>
      <c r="D70" s="1">
        <f>'PR-RAS'!E74</f>
        <v>37342.1</v>
      </c>
      <c r="E70" s="1">
        <v>0</v>
      </c>
      <c r="F70" s="1">
        <v>0</v>
      </c>
      <c r="G70" s="2">
        <f t="shared" si="0"/>
        <v>6527.6125200000006</v>
      </c>
      <c r="H70" s="2">
        <f t="shared" si="1"/>
        <v>0.21999999999752617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19918.88</v>
      </c>
      <c r="D71" s="1">
        <f>'PR-RAS'!E75</f>
        <v>37342.1</v>
      </c>
      <c r="E71" s="1">
        <v>0</v>
      </c>
      <c r="F71" s="1">
        <v>0</v>
      </c>
      <c r="G71" s="2">
        <f t="shared" si="0"/>
        <v>6622.2156000000004</v>
      </c>
      <c r="H71" s="2">
        <f t="shared" si="1"/>
        <v>0.21999999999752617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0.71</v>
      </c>
      <c r="D78" s="1">
        <f>'PR-RAS'!E82</f>
        <v>0.25</v>
      </c>
      <c r="E78" s="1">
        <v>0</v>
      </c>
      <c r="F78" s="1">
        <v>0</v>
      </c>
      <c r="G78" s="2">
        <f t="shared" si="0"/>
        <v>9.3170000000000003E-2</v>
      </c>
      <c r="H78" s="2">
        <f t="shared" si="1"/>
        <v>0.54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0.71</v>
      </c>
      <c r="D79" s="1">
        <f>'PR-RAS'!E83</f>
        <v>0.25</v>
      </c>
      <c r="E79" s="1">
        <v>0</v>
      </c>
      <c r="F79" s="1">
        <v>0</v>
      </c>
      <c r="G79" s="2">
        <f t="shared" si="0"/>
        <v>9.4379999999999992E-2</v>
      </c>
      <c r="H79" s="2">
        <f t="shared" si="1"/>
        <v>0.54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0.71</v>
      </c>
      <c r="D81" s="1">
        <f>'PR-RAS'!E85</f>
        <v>0.25</v>
      </c>
      <c r="E81" s="1">
        <v>0</v>
      </c>
      <c r="F81" s="1">
        <v>0</v>
      </c>
      <c r="G81" s="2">
        <f t="shared" si="0"/>
        <v>9.6799999999999997E-2</v>
      </c>
      <c r="H81" s="2">
        <f t="shared" si="1"/>
        <v>0.54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9288.64</v>
      </c>
      <c r="D102" s="1">
        <f>'PR-RAS'!E106</f>
        <v>9567.81</v>
      </c>
      <c r="E102" s="1">
        <v>0</v>
      </c>
      <c r="F102" s="1">
        <v>0</v>
      </c>
      <c r="G102" s="2">
        <f t="shared" si="0"/>
        <v>2870.8502600000002</v>
      </c>
      <c r="H102" s="2">
        <f t="shared" si="1"/>
        <v>0.55000000000109139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9288.64</v>
      </c>
      <c r="D108" s="1">
        <f>'PR-RAS'!E112</f>
        <v>9567.81</v>
      </c>
      <c r="E108" s="1">
        <v>0</v>
      </c>
      <c r="F108" s="1">
        <v>0</v>
      </c>
      <c r="G108" s="2">
        <f t="shared" si="0"/>
        <v>3041.3958199999997</v>
      </c>
      <c r="H108" s="2">
        <f t="shared" si="1"/>
        <v>0.55000000000109139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9288.64</v>
      </c>
      <c r="D113" s="1">
        <f>'PR-RAS'!E117</f>
        <v>9567.81</v>
      </c>
      <c r="E113" s="1">
        <v>0</v>
      </c>
      <c r="F113" s="1">
        <v>0</v>
      </c>
      <c r="G113" s="2">
        <f t="shared" si="0"/>
        <v>3183.51712</v>
      </c>
      <c r="H113" s="2">
        <f t="shared" si="1"/>
        <v>0.55000000000109139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3513.67</v>
      </c>
      <c r="D120" s="1">
        <f>'PR-RAS'!E124</f>
        <v>0</v>
      </c>
      <c r="E120" s="1">
        <v>0</v>
      </c>
      <c r="F120" s="1">
        <v>0</v>
      </c>
      <c r="G120" s="2">
        <f t="shared" si="0"/>
        <v>418.12673000000001</v>
      </c>
      <c r="H120" s="2">
        <f t="shared" si="1"/>
        <v>0.32999999999992724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3513.67</v>
      </c>
      <c r="D124" s="1">
        <f>'PR-RAS'!E128</f>
        <v>0</v>
      </c>
      <c r="E124" s="1">
        <v>0</v>
      </c>
      <c r="F124" s="1">
        <v>0</v>
      </c>
      <c r="G124" s="2">
        <f t="shared" si="0"/>
        <v>432.18141000000003</v>
      </c>
      <c r="H124" s="2">
        <f t="shared" si="1"/>
        <v>0.32999999999992724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1698.02</v>
      </c>
      <c r="D125" s="1">
        <f>'PR-RAS'!E129</f>
        <v>0</v>
      </c>
      <c r="E125" s="1">
        <v>0</v>
      </c>
      <c r="F125" s="1">
        <v>0</v>
      </c>
      <c r="G125" s="2">
        <f t="shared" si="0"/>
        <v>210.55447999999998</v>
      </c>
      <c r="H125" s="2">
        <f t="shared" si="1"/>
        <v>1.999999999998181E-2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1815.65</v>
      </c>
      <c r="D126" s="1">
        <f>'PR-RAS'!E130</f>
        <v>0</v>
      </c>
      <c r="E126" s="1">
        <v>0</v>
      </c>
      <c r="F126" s="1">
        <v>0</v>
      </c>
      <c r="G126" s="2">
        <f t="shared" si="0"/>
        <v>226.95625000000001</v>
      </c>
      <c r="H126" s="2">
        <f t="shared" si="1"/>
        <v>0.34999999999990905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1408884.5</v>
      </c>
      <c r="D129" s="1">
        <f>'PR-RAS'!E133</f>
        <v>1674500.36</v>
      </c>
      <c r="E129" s="1">
        <v>0</v>
      </c>
      <c r="F129" s="1">
        <v>0</v>
      </c>
      <c r="G129" s="2">
        <f t="shared" si="0"/>
        <v>609009.30816000013</v>
      </c>
      <c r="H129" s="2">
        <f t="shared" si="1"/>
        <v>0.86000000010244548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85602.45</v>
      </c>
      <c r="D130" s="1">
        <f>'PR-RAS'!E134</f>
        <v>88550.55</v>
      </c>
      <c r="E130" s="1">
        <v>0</v>
      </c>
      <c r="F130" s="1">
        <v>0</v>
      </c>
      <c r="G130" s="2">
        <f t="shared" si="0"/>
        <v>33888.757949999999</v>
      </c>
      <c r="H130" s="2">
        <f t="shared" si="1"/>
        <v>0.89999999999417923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13734.87</v>
      </c>
      <c r="D131" s="1">
        <f>'PR-RAS'!E135</f>
        <v>55703.05</v>
      </c>
      <c r="E131" s="1">
        <v>0</v>
      </c>
      <c r="F131" s="1">
        <v>0</v>
      </c>
      <c r="G131" s="2">
        <f t="shared" si="0"/>
        <v>16268.3261</v>
      </c>
      <c r="H131" s="2">
        <f t="shared" si="1"/>
        <v>0.18000000000211003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71867.58</v>
      </c>
      <c r="D132" s="1">
        <f>'PR-RAS'!E136</f>
        <v>32847.5</v>
      </c>
      <c r="E132" s="1">
        <v>0</v>
      </c>
      <c r="F132" s="1">
        <v>0</v>
      </c>
      <c r="G132" s="2">
        <f t="shared" si="0"/>
        <v>18020.697980000004</v>
      </c>
      <c r="H132" s="2">
        <f t="shared" si="1"/>
        <v>0.91999999999825377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1323282.05</v>
      </c>
      <c r="D134" s="1">
        <f>'PR-RAS'!E138</f>
        <v>1585949.81</v>
      </c>
      <c r="E134" s="1">
        <v>0</v>
      </c>
      <c r="F134" s="1">
        <v>0</v>
      </c>
      <c r="G134" s="2">
        <f t="shared" si="0"/>
        <v>597859.16211000003</v>
      </c>
      <c r="H134" s="2">
        <f t="shared" si="1"/>
        <v>0.23999999999068677</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7.0000000000000007E-2</v>
      </c>
      <c r="E135" s="1">
        <v>0</v>
      </c>
      <c r="F135" s="1">
        <v>0</v>
      </c>
      <c r="G135" s="2">
        <f t="shared" si="0"/>
        <v>1.8760000000000002E-2</v>
      </c>
      <c r="H135" s="2">
        <f t="shared" si="1"/>
        <v>7.0000000000000007E-2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7.0000000000000007E-2</v>
      </c>
      <c r="E146" s="1">
        <v>0</v>
      </c>
      <c r="F146" s="1">
        <v>0</v>
      </c>
      <c r="G146" s="2">
        <f t="shared" si="0"/>
        <v>2.0300000000000002E-2</v>
      </c>
      <c r="H146" s="2">
        <f t="shared" si="1"/>
        <v>7.0000000000000007E-2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1543829.57</v>
      </c>
      <c r="D147" s="1">
        <f>'PR-RAS'!E151</f>
        <v>1770122.11</v>
      </c>
      <c r="E147" s="1">
        <v>0</v>
      </c>
      <c r="F147" s="1">
        <v>0</v>
      </c>
      <c r="G147" s="2">
        <f t="shared" si="0"/>
        <v>742274.77333999996</v>
      </c>
      <c r="H147" s="2">
        <f t="shared" si="1"/>
        <v>0.5400000000372529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1375403.08</v>
      </c>
      <c r="D148" s="1">
        <f>'PR-RAS'!E152</f>
        <v>1604269.87</v>
      </c>
      <c r="E148" s="1">
        <v>0</v>
      </c>
      <c r="F148" s="1">
        <v>0</v>
      </c>
      <c r="G148" s="2">
        <f t="shared" si="0"/>
        <v>673839.59453999996</v>
      </c>
      <c r="H148" s="2">
        <f t="shared" si="1"/>
        <v>0.2099999999627471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1148407.97</v>
      </c>
      <c r="D149" s="1">
        <f>'PR-RAS'!E153</f>
        <v>1345126.09</v>
      </c>
      <c r="E149" s="1">
        <v>0</v>
      </c>
      <c r="F149" s="1">
        <v>0</v>
      </c>
      <c r="G149" s="2">
        <f t="shared" si="0"/>
        <v>568121.70220000006</v>
      </c>
      <c r="H149" s="2">
        <f t="shared" si="1"/>
        <v>0.12000000011175871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1148407.97</v>
      </c>
      <c r="D150" s="1">
        <f>'PR-RAS'!E154</f>
        <v>1345126.09</v>
      </c>
      <c r="E150" s="1">
        <v>0</v>
      </c>
      <c r="F150" s="1">
        <v>0</v>
      </c>
      <c r="G150" s="2">
        <f t="shared" si="0"/>
        <v>571960.36235000007</v>
      </c>
      <c r="H150" s="2">
        <f t="shared" si="1"/>
        <v>0.12000000011175871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57461.84</v>
      </c>
      <c r="D154" s="1">
        <f>'PR-RAS'!E158</f>
        <v>56785.7</v>
      </c>
      <c r="E154" s="1">
        <v>0</v>
      </c>
      <c r="F154" s="1">
        <v>0</v>
      </c>
      <c r="G154" s="2">
        <f t="shared" si="0"/>
        <v>26168.085719999999</v>
      </c>
      <c r="H154" s="2">
        <f t="shared" si="1"/>
        <v>0.46000000000640284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169533.27</v>
      </c>
      <c r="D155" s="1">
        <f>'PR-RAS'!E159</f>
        <v>202358.08</v>
      </c>
      <c r="E155" s="1">
        <v>0</v>
      </c>
      <c r="F155" s="1">
        <v>0</v>
      </c>
      <c r="G155" s="2">
        <f t="shared" si="0"/>
        <v>88434.412219999984</v>
      </c>
      <c r="H155" s="2">
        <f t="shared" si="1"/>
        <v>0.34999999997671694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169533.27</v>
      </c>
      <c r="D157" s="1">
        <f>'PR-RAS'!E161</f>
        <v>202161.59</v>
      </c>
      <c r="E157" s="1">
        <v>0</v>
      </c>
      <c r="F157" s="1">
        <v>0</v>
      </c>
      <c r="G157" s="2">
        <f t="shared" si="0"/>
        <v>89521.606199999995</v>
      </c>
      <c r="H157" s="2">
        <f t="shared" si="1"/>
        <v>0.67999999999301508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196.49</v>
      </c>
      <c r="E158" s="1">
        <v>0</v>
      </c>
      <c r="F158" s="1">
        <v>0</v>
      </c>
      <c r="G158" s="2">
        <f t="shared" si="0"/>
        <v>61.697860000000006</v>
      </c>
      <c r="H158" s="2">
        <f t="shared" si="1"/>
        <v>0.49000000000000909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167484.78</v>
      </c>
      <c r="D159" s="1">
        <f>'PR-RAS'!E163</f>
        <v>159732.54999999999</v>
      </c>
      <c r="E159" s="1">
        <v>0</v>
      </c>
      <c r="F159" s="1">
        <v>0</v>
      </c>
      <c r="G159" s="2">
        <f t="shared" si="0"/>
        <v>76938.081040000005</v>
      </c>
      <c r="H159" s="2">
        <f t="shared" si="1"/>
        <v>0.67000000001280569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33559.15</v>
      </c>
      <c r="D160" s="1">
        <f>'PR-RAS'!E164</f>
        <v>33309.47</v>
      </c>
      <c r="E160" s="1">
        <v>0</v>
      </c>
      <c r="F160" s="1">
        <v>0</v>
      </c>
      <c r="G160" s="2">
        <f t="shared" si="0"/>
        <v>15928.31631</v>
      </c>
      <c r="H160" s="2">
        <f t="shared" si="1"/>
        <v>0.62000000000261934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1188.1600000000001</v>
      </c>
      <c r="D161" s="1">
        <f>'PR-RAS'!E165</f>
        <v>286.32</v>
      </c>
      <c r="E161" s="1">
        <v>0</v>
      </c>
      <c r="F161" s="1">
        <v>0</v>
      </c>
      <c r="G161" s="2">
        <f t="shared" si="0"/>
        <v>281.72800000000001</v>
      </c>
      <c r="H161" s="2">
        <f t="shared" si="1"/>
        <v>0.48000000000007503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26952.44</v>
      </c>
      <c r="D162" s="1">
        <f>'PR-RAS'!E166</f>
        <v>26400.94</v>
      </c>
      <c r="E162" s="1">
        <v>0</v>
      </c>
      <c r="F162" s="1">
        <v>0</v>
      </c>
      <c r="G162" s="2">
        <f t="shared" si="0"/>
        <v>12840.445519999999</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5418.55</v>
      </c>
      <c r="D163" s="1">
        <f>'PR-RAS'!E167</f>
        <v>6622.21</v>
      </c>
      <c r="E163" s="1">
        <v>0</v>
      </c>
      <c r="F163" s="1">
        <v>0</v>
      </c>
      <c r="G163" s="2">
        <f t="shared" si="0"/>
        <v>3023.4011400000004</v>
      </c>
      <c r="H163" s="2">
        <f t="shared" si="1"/>
        <v>0.65999999999985448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42753.329999999994</v>
      </c>
      <c r="D165" s="1">
        <f>'PR-RAS'!E169</f>
        <v>32855.629999999997</v>
      </c>
      <c r="E165" s="1">
        <v>0</v>
      </c>
      <c r="F165" s="1">
        <v>0</v>
      </c>
      <c r="G165" s="2">
        <f t="shared" si="0"/>
        <v>17788.192760000002</v>
      </c>
      <c r="H165" s="2">
        <f t="shared" si="1"/>
        <v>0.69999999999708962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17936.64</v>
      </c>
      <c r="D166" s="1">
        <f>'PR-RAS'!E170</f>
        <v>13533.31</v>
      </c>
      <c r="E166" s="1">
        <v>0</v>
      </c>
      <c r="F166" s="1">
        <v>0</v>
      </c>
      <c r="G166" s="2">
        <f t="shared" si="0"/>
        <v>7425.5378999999994</v>
      </c>
      <c r="H166" s="2">
        <f t="shared" si="1"/>
        <v>0.67000000000007276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3097.11</v>
      </c>
      <c r="D167" s="1">
        <f>'PR-RAS'!E171</f>
        <v>2712.49</v>
      </c>
      <c r="E167" s="1">
        <v>0</v>
      </c>
      <c r="F167" s="1">
        <v>0</v>
      </c>
      <c r="G167" s="2">
        <f t="shared" si="0"/>
        <v>1414.6669400000001</v>
      </c>
      <c r="H167" s="2">
        <f t="shared" si="1"/>
        <v>0.59999999999990905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13752.48</v>
      </c>
      <c r="D168" s="1">
        <f>'PR-RAS'!E172</f>
        <v>13346.3</v>
      </c>
      <c r="E168" s="1">
        <v>0</v>
      </c>
      <c r="F168" s="1">
        <v>0</v>
      </c>
      <c r="G168" s="2">
        <f t="shared" si="0"/>
        <v>6754.3283600000004</v>
      </c>
      <c r="H168" s="2">
        <f t="shared" si="1"/>
        <v>0.77999999999883585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5609.53</v>
      </c>
      <c r="D169" s="1">
        <f>'PR-RAS'!E173</f>
        <v>1194.18</v>
      </c>
      <c r="E169" s="1">
        <v>0</v>
      </c>
      <c r="F169" s="1">
        <v>0</v>
      </c>
      <c r="G169" s="2">
        <f t="shared" si="0"/>
        <v>1343.64552</v>
      </c>
      <c r="H169" s="2">
        <f t="shared" si="1"/>
        <v>0.65000000000031832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1785.61</v>
      </c>
      <c r="D170" s="1">
        <f>'PR-RAS'!E174</f>
        <v>1595.45</v>
      </c>
      <c r="E170" s="1">
        <v>0</v>
      </c>
      <c r="F170" s="1">
        <v>0</v>
      </c>
      <c r="G170" s="2">
        <f t="shared" si="0"/>
        <v>841.03019000000006</v>
      </c>
      <c r="H170" s="2">
        <f t="shared" si="1"/>
        <v>0.84000000000014552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571.96</v>
      </c>
      <c r="D172" s="1">
        <f>'PR-RAS'!E176</f>
        <v>473.9</v>
      </c>
      <c r="E172" s="1">
        <v>0</v>
      </c>
      <c r="F172" s="1">
        <v>0</v>
      </c>
      <c r="G172" s="2">
        <f t="shared" si="0"/>
        <v>259.87896000000001</v>
      </c>
      <c r="H172" s="2">
        <f t="shared" si="1"/>
        <v>0.13999999999998636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75473.889999999985</v>
      </c>
      <c r="D173" s="1">
        <f>'PR-RAS'!E177</f>
        <v>68616.62999999999</v>
      </c>
      <c r="E173" s="1">
        <v>0</v>
      </c>
      <c r="F173" s="1">
        <v>0</v>
      </c>
      <c r="G173" s="2">
        <f t="shared" si="0"/>
        <v>36585.629799999988</v>
      </c>
      <c r="H173" s="2">
        <f t="shared" si="1"/>
        <v>0.48000000002502929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5525.78</v>
      </c>
      <c r="D174" s="1">
        <f>'PR-RAS'!E178</f>
        <v>5046.0200000000004</v>
      </c>
      <c r="E174" s="1">
        <v>0</v>
      </c>
      <c r="F174" s="1">
        <v>0</v>
      </c>
      <c r="G174" s="2">
        <f t="shared" si="0"/>
        <v>2701.8828599999997</v>
      </c>
      <c r="H174" s="2">
        <f t="shared" si="1"/>
        <v>0.24000000000069122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5609.71</v>
      </c>
      <c r="D175" s="1">
        <f>'PR-RAS'!E179</f>
        <v>8530.19</v>
      </c>
      <c r="E175" s="1">
        <v>0</v>
      </c>
      <c r="F175" s="1">
        <v>0</v>
      </c>
      <c r="G175" s="2">
        <f t="shared" si="0"/>
        <v>3944.59566</v>
      </c>
      <c r="H175" s="2">
        <f t="shared" si="1"/>
        <v>0.48000000000047294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8924.07</v>
      </c>
      <c r="D177" s="1">
        <f>'PR-RAS'!E181</f>
        <v>8908.76</v>
      </c>
      <c r="E177" s="1">
        <v>0</v>
      </c>
      <c r="F177" s="1">
        <v>0</v>
      </c>
      <c r="G177" s="2">
        <f t="shared" si="0"/>
        <v>4706.5198399999999</v>
      </c>
      <c r="H177" s="2">
        <f t="shared" si="1"/>
        <v>0.30999999999949068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36598.339999999997</v>
      </c>
      <c r="D180" s="1">
        <f>'PR-RAS'!E184</f>
        <v>23511.37</v>
      </c>
      <c r="E180" s="1">
        <v>0</v>
      </c>
      <c r="F180" s="1">
        <v>0</v>
      </c>
      <c r="G180" s="2">
        <f t="shared" si="0"/>
        <v>14968.173319999996</v>
      </c>
      <c r="H180" s="2">
        <f t="shared" si="1"/>
        <v>0.70999999999548891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14921.31</v>
      </c>
      <c r="D181" s="1">
        <f>'PR-RAS'!E185</f>
        <v>17840.060000000001</v>
      </c>
      <c r="E181" s="1">
        <v>0</v>
      </c>
      <c r="F181" s="1">
        <v>0</v>
      </c>
      <c r="G181" s="2">
        <f t="shared" si="0"/>
        <v>9108.2574000000004</v>
      </c>
      <c r="H181" s="2">
        <f t="shared" si="1"/>
        <v>0.37000000000080036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3894.68</v>
      </c>
      <c r="D182" s="1">
        <f>'PR-RAS'!E186</f>
        <v>4780.2299999999996</v>
      </c>
      <c r="E182" s="1">
        <v>0</v>
      </c>
      <c r="F182" s="1">
        <v>0</v>
      </c>
      <c r="G182" s="2">
        <f t="shared" si="0"/>
        <v>2435.3803399999997</v>
      </c>
      <c r="H182" s="2">
        <f t="shared" si="1"/>
        <v>0.54999999999972715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15698.410000000002</v>
      </c>
      <c r="D184" s="1">
        <f>'PR-RAS'!E188</f>
        <v>24950.819999999996</v>
      </c>
      <c r="E184" s="1">
        <v>0</v>
      </c>
      <c r="F184" s="1">
        <v>0</v>
      </c>
      <c r="G184" s="2">
        <f t="shared" si="0"/>
        <v>12004.809149999997</v>
      </c>
      <c r="H184" s="2">
        <f t="shared" si="1"/>
        <v>0.59000000000560249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7970.86</v>
      </c>
      <c r="D185" s="1">
        <f>'PR-RAS'!E189</f>
        <v>9090.36</v>
      </c>
      <c r="E185" s="1">
        <v>0</v>
      </c>
      <c r="F185" s="1">
        <v>0</v>
      </c>
      <c r="G185" s="2">
        <f t="shared" si="0"/>
        <v>4811.8907200000003</v>
      </c>
      <c r="H185" s="2">
        <f t="shared" si="1"/>
        <v>0.50000000000090949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2786.31</v>
      </c>
      <c r="D186" s="1">
        <f>'PR-RAS'!E190</f>
        <v>2869.48</v>
      </c>
      <c r="E186" s="1">
        <v>0</v>
      </c>
      <c r="F186" s="1">
        <v>0</v>
      </c>
      <c r="G186" s="2">
        <f t="shared" si="0"/>
        <v>1577.1749500000001</v>
      </c>
      <c r="H186" s="2">
        <f t="shared" si="1"/>
        <v>0.78999999999996362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859.84</v>
      </c>
      <c r="D187" s="1">
        <f>'PR-RAS'!E191</f>
        <v>553.08000000000004</v>
      </c>
      <c r="E187" s="1">
        <v>0</v>
      </c>
      <c r="F187" s="1">
        <v>0</v>
      </c>
      <c r="G187" s="2">
        <f t="shared" si="0"/>
        <v>365.67599999999999</v>
      </c>
      <c r="H187" s="2">
        <f t="shared" si="1"/>
        <v>0.24000000000000909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1524.19</v>
      </c>
      <c r="D188" s="1">
        <f>'PR-RAS'!E192</f>
        <v>1596</v>
      </c>
      <c r="E188" s="1">
        <v>0</v>
      </c>
      <c r="F188" s="1">
        <v>0</v>
      </c>
      <c r="G188" s="2">
        <f t="shared" si="0"/>
        <v>881.92753000000005</v>
      </c>
      <c r="H188" s="2">
        <f t="shared" si="1"/>
        <v>0.19000000000005457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1625.85</v>
      </c>
      <c r="D189" s="1">
        <f>'PR-RAS'!E193</f>
        <v>2871.18</v>
      </c>
      <c r="E189" s="1">
        <v>0</v>
      </c>
      <c r="F189" s="1">
        <v>0</v>
      </c>
      <c r="G189" s="2">
        <f t="shared" si="0"/>
        <v>1385.2234799999999</v>
      </c>
      <c r="H189" s="2">
        <f t="shared" si="1"/>
        <v>0.32999999999992724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7257.92</v>
      </c>
      <c r="E190" s="1">
        <v>0</v>
      </c>
      <c r="F190" s="1">
        <v>0</v>
      </c>
      <c r="G190" s="2">
        <f t="shared" si="0"/>
        <v>2743.4937599999998</v>
      </c>
      <c r="H190" s="2">
        <f t="shared" si="1"/>
        <v>7.999999999992724E-2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931.36</v>
      </c>
      <c r="D191" s="1">
        <f>'PR-RAS'!E195</f>
        <v>712.8</v>
      </c>
      <c r="E191" s="1">
        <v>0</v>
      </c>
      <c r="F191" s="1">
        <v>0</v>
      </c>
      <c r="G191" s="2">
        <f t="shared" si="0"/>
        <v>447.82240000000002</v>
      </c>
      <c r="H191" s="2">
        <f t="shared" si="1"/>
        <v>0.56000000000005912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941.71</v>
      </c>
      <c r="D192" s="1">
        <f>'PR-RAS'!E196</f>
        <v>6119.69</v>
      </c>
      <c r="E192" s="1">
        <v>0</v>
      </c>
      <c r="F192" s="1">
        <v>0</v>
      </c>
      <c r="G192" s="2">
        <f t="shared" si="0"/>
        <v>2517.5881899999999</v>
      </c>
      <c r="H192" s="2">
        <f t="shared" si="1"/>
        <v>0.6000000000003638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941.71</v>
      </c>
      <c r="D206" s="1">
        <f>'PR-RAS'!E210</f>
        <v>6119.69</v>
      </c>
      <c r="E206" s="1">
        <v>0</v>
      </c>
      <c r="F206" s="1">
        <v>0</v>
      </c>
      <c r="G206" s="2">
        <f t="shared" si="0"/>
        <v>2702.12345</v>
      </c>
      <c r="H206" s="2">
        <f t="shared" si="1"/>
        <v>0.6000000000003638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941.7</v>
      </c>
      <c r="D207" s="1">
        <f>'PR-RAS'!E211</f>
        <v>1155.7</v>
      </c>
      <c r="E207" s="1">
        <v>0</v>
      </c>
      <c r="F207" s="1">
        <v>0</v>
      </c>
      <c r="G207" s="2">
        <f t="shared" si="0"/>
        <v>670.1386</v>
      </c>
      <c r="H207" s="2">
        <f t="shared" si="1"/>
        <v>0.59999999999990905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0.01</v>
      </c>
      <c r="D209" s="1">
        <f>'PR-RAS'!E213</f>
        <v>4963.99</v>
      </c>
      <c r="E209" s="1">
        <v>0</v>
      </c>
      <c r="F209" s="1">
        <v>0</v>
      </c>
      <c r="G209" s="2">
        <f t="shared" si="0"/>
        <v>2065.0219199999997</v>
      </c>
      <c r="H209" s="2">
        <f t="shared" si="1"/>
        <v>2.0000000000218281E-2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1543829.57</v>
      </c>
      <c r="D285" s="1">
        <f>'PR-RAS'!E289</f>
        <v>1770122.11</v>
      </c>
      <c r="E285" s="1">
        <v>0</v>
      </c>
      <c r="F285" s="1">
        <v>0</v>
      </c>
      <c r="G285" s="2">
        <f t="shared" si="8"/>
        <v>1443876.95636</v>
      </c>
      <c r="H285" s="2">
        <f t="shared" si="9"/>
        <v>0.5400000000372529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44148.260000000009</v>
      </c>
      <c r="E286" s="1">
        <v>0</v>
      </c>
      <c r="F286" s="1">
        <v>0</v>
      </c>
      <c r="G286" s="2">
        <f t="shared" si="8"/>
        <v>25164.508200000004</v>
      </c>
      <c r="H286" s="2">
        <f t="shared" si="9"/>
        <v>0.26000000000931323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8144.1200000001118</v>
      </c>
      <c r="D287" s="1">
        <f>'PR-RAS'!E291</f>
        <v>0</v>
      </c>
      <c r="E287" s="1">
        <v>0</v>
      </c>
      <c r="F287" s="1">
        <v>0</v>
      </c>
      <c r="G287" s="2">
        <f t="shared" si="8"/>
        <v>2329.2183200000318</v>
      </c>
      <c r="H287" s="2">
        <f t="shared" si="9"/>
        <v>0.12000000011175871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235751.21</v>
      </c>
      <c r="D288" s="1">
        <f>'PR-RAS'!E292</f>
        <v>151118.6</v>
      </c>
      <c r="E288" s="1">
        <v>0</v>
      </c>
      <c r="F288" s="1">
        <v>0</v>
      </c>
      <c r="G288" s="2">
        <f t="shared" si="8"/>
        <v>154402.67366999999</v>
      </c>
      <c r="H288" s="2">
        <f t="shared" si="9"/>
        <v>0.60999999998603016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318085.64</v>
      </c>
      <c r="D290" s="1">
        <f>'PR-RAS'!E294</f>
        <v>371533.14</v>
      </c>
      <c r="E290" s="1">
        <v>0</v>
      </c>
      <c r="F290" s="1">
        <v>0</v>
      </c>
      <c r="G290" s="2">
        <f t="shared" si="8"/>
        <v>306672.90487999993</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318085.64</v>
      </c>
      <c r="D292" s="1">
        <f>'PR-RAS'!E296</f>
        <v>371533.14</v>
      </c>
      <c r="E292" s="1">
        <v>0</v>
      </c>
      <c r="F292" s="1">
        <v>0</v>
      </c>
      <c r="G292" s="2">
        <f t="shared" si="8"/>
        <v>308795.20871999994</v>
      </c>
      <c r="H292" s="2">
        <f t="shared" si="9"/>
        <v>0.5</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76488.490000000005</v>
      </c>
      <c r="D345" s="1">
        <f>'PR-RAS'!E350</f>
        <v>37828.28</v>
      </c>
      <c r="E345" s="1">
        <v>0</v>
      </c>
      <c r="F345" s="1">
        <v>0</v>
      </c>
      <c r="G345" s="2">
        <f t="shared" si="8"/>
        <v>52337.897199999992</v>
      </c>
      <c r="H345" s="2">
        <f t="shared" si="9"/>
        <v>0.77000000000407454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76488.490000000005</v>
      </c>
      <c r="D358" s="1">
        <f>'PR-RAS'!E363</f>
        <v>37828.28</v>
      </c>
      <c r="E358" s="1">
        <v>0</v>
      </c>
      <c r="F358" s="1">
        <v>0</v>
      </c>
      <c r="G358" s="2">
        <f t="shared" si="8"/>
        <v>54315.782849999996</v>
      </c>
      <c r="H358" s="2">
        <f t="shared" si="9"/>
        <v>0.77000000000407454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75292.33</v>
      </c>
      <c r="D364" s="1">
        <f>'PR-RAS'!E369</f>
        <v>37828.28</v>
      </c>
      <c r="E364" s="1">
        <v>0</v>
      </c>
      <c r="F364" s="1">
        <v>0</v>
      </c>
      <c r="G364" s="2">
        <f t="shared" si="8"/>
        <v>54794.447070000002</v>
      </c>
      <c r="H364" s="2">
        <f t="shared" si="9"/>
        <v>0.61000000000058208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5904.92</v>
      </c>
      <c r="D365" s="1">
        <f>'PR-RAS'!E370</f>
        <v>4211.22</v>
      </c>
      <c r="E365" s="1">
        <v>0</v>
      </c>
      <c r="F365" s="1">
        <v>0</v>
      </c>
      <c r="G365" s="2">
        <f t="shared" si="8"/>
        <v>5215.1590400000005</v>
      </c>
      <c r="H365" s="2">
        <f t="shared" si="9"/>
        <v>0.3000000000001819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699.61</v>
      </c>
      <c r="E366" s="1">
        <v>0</v>
      </c>
      <c r="F366" s="1">
        <v>0</v>
      </c>
      <c r="G366" s="2">
        <f t="shared" si="8"/>
        <v>510.71530000000001</v>
      </c>
      <c r="H366" s="2">
        <f t="shared" si="9"/>
        <v>0.38999999999998636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378.35</v>
      </c>
      <c r="D367" s="1">
        <f>'PR-RAS'!E372</f>
        <v>69.95</v>
      </c>
      <c r="E367" s="1">
        <v>0</v>
      </c>
      <c r="F367" s="1">
        <v>0</v>
      </c>
      <c r="G367" s="2">
        <f t="shared" si="8"/>
        <v>189.67949999999999</v>
      </c>
      <c r="H367" s="2">
        <f t="shared" si="9"/>
        <v>0.4000000000000199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69009.06</v>
      </c>
      <c r="D368" s="1">
        <f>'PR-RAS'!E373</f>
        <v>32847.5</v>
      </c>
      <c r="E368" s="1">
        <v>0</v>
      </c>
      <c r="F368" s="1">
        <v>0</v>
      </c>
      <c r="G368" s="2">
        <f t="shared" si="8"/>
        <v>49436.390019999999</v>
      </c>
      <c r="H368" s="2">
        <f t="shared" si="9"/>
        <v>0.55999999999767169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1196.1600000000001</v>
      </c>
      <c r="D386" s="1">
        <f>'PR-RAS'!E391</f>
        <v>0</v>
      </c>
      <c r="E386" s="1">
        <v>0</v>
      </c>
      <c r="F386" s="1">
        <v>0</v>
      </c>
      <c r="G386" s="2">
        <f t="shared" si="8"/>
        <v>460.52160000000003</v>
      </c>
      <c r="H386" s="2">
        <f t="shared" si="9"/>
        <v>0.16000000000008185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1196.1600000000001</v>
      </c>
      <c r="D388" s="1">
        <f>'PR-RAS'!E393</f>
        <v>0</v>
      </c>
      <c r="E388" s="1">
        <v>0</v>
      </c>
      <c r="F388" s="1">
        <v>0</v>
      </c>
      <c r="G388" s="2">
        <f t="shared" si="8"/>
        <v>462.91392000000002</v>
      </c>
      <c r="H388" s="2">
        <f t="shared" si="9"/>
        <v>0.16000000000008185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76488.490000000005</v>
      </c>
      <c r="D403" s="1">
        <f>'PR-RAS'!E408</f>
        <v>37828.28</v>
      </c>
      <c r="E403" s="1">
        <v>0</v>
      </c>
      <c r="F403" s="1">
        <v>0</v>
      </c>
      <c r="G403" s="2">
        <f t="shared" si="8"/>
        <v>61162.310100000002</v>
      </c>
      <c r="H403" s="2">
        <f t="shared" si="9"/>
        <v>0.77000000000407454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1535685.45</v>
      </c>
      <c r="D407" s="1">
        <f>'PR-RAS'!E412</f>
        <v>1814270.37</v>
      </c>
      <c r="E407" s="1">
        <v>0</v>
      </c>
      <c r="F407" s="1">
        <v>0</v>
      </c>
      <c r="G407" s="2">
        <f t="shared" si="8"/>
        <v>2096675.8331400002</v>
      </c>
      <c r="H407" s="2">
        <f t="shared" si="9"/>
        <v>0.82000000006519258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1620318.06</v>
      </c>
      <c r="D408" s="1">
        <f>'PR-RAS'!E413</f>
        <v>1807950.3900000001</v>
      </c>
      <c r="E408" s="1">
        <v>0</v>
      </c>
      <c r="F408" s="1">
        <v>0</v>
      </c>
      <c r="G408" s="2">
        <f t="shared" si="8"/>
        <v>2131141.06788</v>
      </c>
      <c r="H408" s="2">
        <f t="shared" si="9"/>
        <v>0.45000000018626451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6319.9799999999814</v>
      </c>
      <c r="E409" s="1">
        <v>0</v>
      </c>
      <c r="F409" s="1">
        <v>0</v>
      </c>
      <c r="G409" s="2">
        <f t="shared" si="8"/>
        <v>5157.1036799999847</v>
      </c>
      <c r="H409" s="2">
        <f t="shared" si="9"/>
        <v>2.0000000018626451E-2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84632.610000000102</v>
      </c>
      <c r="D410" s="1">
        <f>'PR-RAS'!E415</f>
        <v>0</v>
      </c>
      <c r="E410" s="1">
        <v>0</v>
      </c>
      <c r="F410" s="1">
        <v>0</v>
      </c>
      <c r="G410" s="2">
        <f t="shared" si="8"/>
        <v>34614.737490000043</v>
      </c>
      <c r="H410" s="2">
        <f t="shared" si="9"/>
        <v>0.38999999989755452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235751.21</v>
      </c>
      <c r="D411" s="1">
        <f>'PR-RAS'!E416</f>
        <v>151118.6</v>
      </c>
      <c r="E411" s="1">
        <v>0</v>
      </c>
      <c r="F411" s="1">
        <v>0</v>
      </c>
      <c r="G411" s="2">
        <f t="shared" si="8"/>
        <v>220575.2481</v>
      </c>
      <c r="H411" s="2">
        <f t="shared" si="9"/>
        <v>0.60999999998603016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318085.64</v>
      </c>
      <c r="D413" s="1">
        <f>'PR-RAS'!E418</f>
        <v>371533.14</v>
      </c>
      <c r="E413" s="1">
        <v>0</v>
      </c>
      <c r="F413" s="1">
        <v>0</v>
      </c>
      <c r="G413" s="2">
        <f t="shared" si="8"/>
        <v>437194.59103999997</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1535685.45</v>
      </c>
      <c r="D633" s="1">
        <f>'PR-RAS'!E639</f>
        <v>1814270.37</v>
      </c>
      <c r="E633" s="1">
        <v>0</v>
      </c>
      <c r="F633" s="1">
        <v>0</v>
      </c>
      <c r="G633" s="2">
        <f t="shared" si="10"/>
        <v>3263790.9520800002</v>
      </c>
      <c r="H633" s="2">
        <f t="shared" si="11"/>
        <v>0.82000000006519258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1620318.06</v>
      </c>
      <c r="D634" s="1">
        <f>'PR-RAS'!E640</f>
        <v>1807950.3900000001</v>
      </c>
      <c r="E634" s="1">
        <v>0</v>
      </c>
      <c r="F634" s="1">
        <v>0</v>
      </c>
      <c r="G634" s="2">
        <f t="shared" si="10"/>
        <v>3314526.5257199998</v>
      </c>
      <c r="H634" s="2">
        <f t="shared" si="11"/>
        <v>0.45000000018626451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6319.9799999999814</v>
      </c>
      <c r="E635" s="1">
        <v>0</v>
      </c>
      <c r="F635" s="1">
        <v>0</v>
      </c>
      <c r="G635" s="2">
        <f t="shared" si="10"/>
        <v>8013.7346399999769</v>
      </c>
      <c r="H635" s="2">
        <f t="shared" si="11"/>
        <v>2.0000000018626451E-2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84632.610000000102</v>
      </c>
      <c r="D636" s="1">
        <f>'PR-RAS'!E642</f>
        <v>0</v>
      </c>
      <c r="E636" s="1">
        <v>0</v>
      </c>
      <c r="F636" s="1">
        <v>0</v>
      </c>
      <c r="G636" s="2">
        <f t="shared" si="10"/>
        <v>53741.707350000062</v>
      </c>
      <c r="H636" s="2">
        <f t="shared" si="11"/>
        <v>0.38999999989755452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235751.21</v>
      </c>
      <c r="D637" s="1">
        <f>'PR-RAS'!E643</f>
        <v>151118.6</v>
      </c>
      <c r="E637" s="1">
        <v>0</v>
      </c>
      <c r="F637" s="1">
        <v>0</v>
      </c>
      <c r="G637" s="2">
        <f t="shared" si="10"/>
        <v>342160.62876000005</v>
      </c>
      <c r="H637" s="2">
        <f t="shared" si="11"/>
        <v>0.60999999998603016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151118.59999999989</v>
      </c>
      <c r="D639" s="1">
        <f>'PR-RAS'!E645</f>
        <v>157438.57999999999</v>
      </c>
      <c r="E639" s="1">
        <v>0</v>
      </c>
      <c r="F639" s="1">
        <v>0</v>
      </c>
      <c r="G639" s="2">
        <f t="shared" si="10"/>
        <v>297305.29487999994</v>
      </c>
      <c r="H639" s="2">
        <f t="shared" si="11"/>
        <v>0.82000000012340024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4060.11</v>
      </c>
      <c r="D641" s="1">
        <f>'PR-RAS'!E647</f>
        <v>4868.04</v>
      </c>
      <c r="E641" s="1">
        <v>0</v>
      </c>
      <c r="F641" s="1">
        <v>0</v>
      </c>
      <c r="G641" s="2">
        <f t="shared" si="10"/>
        <v>8829.5616000000009</v>
      </c>
      <c r="H641" s="2">
        <f t="shared" si="11"/>
        <v>0.15000000000009095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348568.78</v>
      </c>
      <c r="D642" s="1">
        <f>'PR-RAS'!E649</f>
        <v>277640.15000000002</v>
      </c>
      <c r="E642" s="1">
        <v>0</v>
      </c>
      <c r="F642" s="1">
        <v>0</v>
      </c>
      <c r="G642" s="2">
        <f t="shared" si="10"/>
        <v>579367.26028000005</v>
      </c>
      <c r="H642" s="2">
        <f t="shared" si="11"/>
        <v>0.36999999999534339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1544403.29</v>
      </c>
      <c r="D643" s="1">
        <f>'PR-RAS'!E650</f>
        <v>1838185.32</v>
      </c>
      <c r="E643" s="1">
        <v>0</v>
      </c>
      <c r="F643" s="1">
        <v>0</v>
      </c>
      <c r="G643" s="2">
        <f t="shared" si="10"/>
        <v>3351736.8630599999</v>
      </c>
      <c r="H643" s="2">
        <f t="shared" si="11"/>
        <v>0.61000000010244548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1615331.92</v>
      </c>
      <c r="D644" s="1">
        <f>'PR-RAS'!E651</f>
        <v>1819234.26</v>
      </c>
      <c r="E644" s="1">
        <v>0</v>
      </c>
      <c r="F644" s="1">
        <v>0</v>
      </c>
      <c r="G644" s="2">
        <f t="shared" si="10"/>
        <v>3378193.6829199996</v>
      </c>
      <c r="H644" s="2">
        <f t="shared" si="11"/>
        <v>0.34000000008381903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277640.15000000014</v>
      </c>
      <c r="D645" s="1">
        <f>'PR-RAS'!E652</f>
        <v>296591.2100000002</v>
      </c>
      <c r="E645" s="1">
        <v>0</v>
      </c>
      <c r="F645" s="1">
        <v>0</v>
      </c>
      <c r="G645" s="2">
        <f t="shared" si="10"/>
        <v>560809.73508000036</v>
      </c>
      <c r="H645" s="2">
        <f t="shared" si="11"/>
        <v>0.36000000033527613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64</v>
      </c>
      <c r="D647" s="1">
        <f>'PR-RAS'!E654</f>
        <v>64</v>
      </c>
      <c r="E647" s="1">
        <v>0</v>
      </c>
      <c r="F647" s="1">
        <v>0</v>
      </c>
      <c r="G647" s="2">
        <f t="shared" si="10"/>
        <v>124.03200000000001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v>
      </c>
      <c r="D649" s="1">
        <f>'PR-RAS'!E656</f>
        <v>58</v>
      </c>
      <c r="E649" s="1">
        <v>0</v>
      </c>
      <c r="F649" s="1">
        <v>0</v>
      </c>
      <c r="G649" s="2">
        <f t="shared" si="10"/>
        <v>112.104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14445.36</v>
      </c>
      <c r="D662" s="1">
        <f>'PR-RAS'!E669</f>
        <v>6589.78</v>
      </c>
      <c r="E662" s="1">
        <v>0</v>
      </c>
      <c r="F662" s="1">
        <v>0</v>
      </c>
      <c r="G662" s="2">
        <f t="shared" si="10"/>
        <v>18260.072120000001</v>
      </c>
      <c r="H662" s="2">
        <f t="shared" si="11"/>
        <v>0.58000000000083674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79633.69</v>
      </c>
      <c r="D669" s="1">
        <f>'PR-RAS'!E676</f>
        <v>86270</v>
      </c>
      <c r="E669" s="1">
        <v>0</v>
      </c>
      <c r="F669" s="1">
        <v>0</v>
      </c>
      <c r="G669" s="2">
        <f t="shared" si="10"/>
        <v>168452.02492000003</v>
      </c>
      <c r="H669" s="2">
        <f t="shared" si="11"/>
        <v>0.30999999999767169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19918.88</v>
      </c>
      <c r="D690" s="1">
        <f>'PR-RAS'!E697</f>
        <v>37342.1</v>
      </c>
      <c r="E690" s="1">
        <v>0</v>
      </c>
      <c r="F690" s="1">
        <v>0</v>
      </c>
      <c r="G690" s="2">
        <f t="shared" si="10"/>
        <v>65181.522119999994</v>
      </c>
      <c r="H690" s="2">
        <f t="shared" si="11"/>
        <v>0.21999999999752617</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9288.64</v>
      </c>
      <c r="D703" s="1">
        <f>'PR-RAS'!E710</f>
        <v>9567.81</v>
      </c>
      <c r="E703" s="1">
        <v>0</v>
      </c>
      <c r="F703" s="1">
        <v>0</v>
      </c>
      <c r="G703" s="2">
        <f t="shared" si="10"/>
        <v>19953.830519999996</v>
      </c>
      <c r="H703" s="2">
        <f t="shared" si="11"/>
        <v>0.55000000000109139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2088.17</v>
      </c>
      <c r="D709" s="1">
        <f>'PR-RAS'!E716</f>
        <v>2162.3000000000002</v>
      </c>
      <c r="E709" s="1">
        <v>0</v>
      </c>
      <c r="F709" s="1">
        <v>0</v>
      </c>
      <c r="G709" s="2">
        <f t="shared" si="10"/>
        <v>4540.2411600000005</v>
      </c>
      <c r="H709" s="2">
        <f t="shared" si="11"/>
        <v>0.47000000000025466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1461.77</v>
      </c>
      <c r="D710" s="1">
        <f>'PR-RAS'!E717</f>
        <v>6126.25</v>
      </c>
      <c r="E710" s="1">
        <v>0</v>
      </c>
      <c r="F710" s="1">
        <v>0</v>
      </c>
      <c r="G710" s="2">
        <f t="shared" si="10"/>
        <v>9723.4174299999995</v>
      </c>
      <c r="H710" s="2">
        <f t="shared" si="11"/>
        <v>0.48000000000001819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26952.44</v>
      </c>
      <c r="D711" s="1">
        <f>'PR-RAS'!E718</f>
        <v>26400.94</v>
      </c>
      <c r="E711" s="1">
        <v>0</v>
      </c>
      <c r="F711" s="1">
        <v>0</v>
      </c>
      <c r="G711" s="2">
        <f t="shared" si="10"/>
        <v>56625.56719999999</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15787.82</v>
      </c>
      <c r="D715" s="1">
        <f>'PR-RAS'!E722</f>
        <v>18088.34</v>
      </c>
      <c r="E715" s="1">
        <v>0</v>
      </c>
      <c r="F715" s="1">
        <v>0</v>
      </c>
      <c r="G715" s="2">
        <f t="shared" si="10"/>
        <v>37102.652999999998</v>
      </c>
      <c r="H715" s="2">
        <f t="shared" si="11"/>
        <v>0.52000000000043656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7970.86</v>
      </c>
      <c r="D718" s="1">
        <f>'PR-RAS'!E725</f>
        <v>9090.36</v>
      </c>
      <c r="E718" s="1">
        <v>0</v>
      </c>
      <c r="F718" s="1">
        <v>0</v>
      </c>
      <c r="G718" s="2">
        <f t="shared" si="10"/>
        <v>18750.682860000001</v>
      </c>
      <c r="H718" s="2">
        <f t="shared" si="11"/>
        <v>0.50000000000090949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2786.31</v>
      </c>
      <c r="D719" s="1">
        <f>'PR-RAS'!E726</f>
        <v>2869.48</v>
      </c>
      <c r="E719" s="1">
        <v>0</v>
      </c>
      <c r="F719" s="1">
        <v>0</v>
      </c>
      <c r="G719" s="2">
        <f t="shared" si="10"/>
        <v>6121.1438600000001</v>
      </c>
      <c r="H719" s="2">
        <f t="shared" si="11"/>
        <v>0.78999999999996362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731873.0399999998</v>
      </c>
      <c r="D984" s="6">
        <f>BILANCA!E6</f>
        <v>795283.14999999991</v>
      </c>
      <c r="E984" s="6">
        <v>0</v>
      </c>
      <c r="F984" s="6">
        <v>0</v>
      </c>
      <c r="G984" s="7">
        <f t="shared" ref="G984:G1241" si="22">B984/1000*C984+B984/500*D984</f>
        <v>2322.4393399999999</v>
      </c>
      <c r="H984" s="7">
        <f t="shared" si="19"/>
        <v>0.18999999971129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127830.97999999991</v>
      </c>
      <c r="D985" s="1">
        <f>BILANCA!E7</f>
        <v>118317.41999999993</v>
      </c>
      <c r="E985" s="1">
        <v>0</v>
      </c>
      <c r="F985" s="1">
        <v>0</v>
      </c>
      <c r="G985" s="2">
        <f t="shared" si="22"/>
        <v>728.93163999999956</v>
      </c>
      <c r="H985" s="2">
        <f t="shared" si="19"/>
        <v>0.44000000001688022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52099.32</v>
      </c>
      <c r="D988" s="1">
        <f>BILANCA!E10</f>
        <v>52099.32</v>
      </c>
      <c r="E988" s="1">
        <v>0</v>
      </c>
      <c r="F988" s="1">
        <v>0</v>
      </c>
      <c r="G988" s="2">
        <f t="shared" si="22"/>
        <v>781.48980000000006</v>
      </c>
      <c r="H988" s="2">
        <f t="shared" si="19"/>
        <v>0.63999999999941792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52099.32</v>
      </c>
      <c r="D989" s="1">
        <f>BILANCA!E11</f>
        <v>52099.32</v>
      </c>
      <c r="E989" s="1">
        <v>0</v>
      </c>
      <c r="F989" s="1">
        <v>0</v>
      </c>
      <c r="G989" s="2">
        <f t="shared" si="22"/>
        <v>937.78775999999993</v>
      </c>
      <c r="H989" s="2">
        <f t="shared" si="19"/>
        <v>0.63999999999941792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127830.97999999991</v>
      </c>
      <c r="D990" s="1">
        <f>BILANCA!E12</f>
        <v>118317.41999999993</v>
      </c>
      <c r="E990" s="1">
        <v>0</v>
      </c>
      <c r="F990" s="1">
        <v>0</v>
      </c>
      <c r="G990" s="2">
        <f t="shared" si="22"/>
        <v>2551.2607399999983</v>
      </c>
      <c r="H990" s="2">
        <f t="shared" si="19"/>
        <v>0.44000000001688022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127764.89999999991</v>
      </c>
      <c r="D997" s="1">
        <f>BILANCA!E19</f>
        <v>118317.41999999993</v>
      </c>
      <c r="E997" s="1">
        <v>0</v>
      </c>
      <c r="F997" s="1">
        <v>0</v>
      </c>
      <c r="G997" s="2">
        <f t="shared" si="22"/>
        <v>5101.5963599999968</v>
      </c>
      <c r="H997" s="2">
        <f t="shared" si="19"/>
        <v>0.52000000001862645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142034.54</v>
      </c>
      <c r="D998" s="1">
        <f>BILANCA!E20</f>
        <v>143133.95000000001</v>
      </c>
      <c r="E998" s="1">
        <v>0</v>
      </c>
      <c r="F998" s="1">
        <v>0</v>
      </c>
      <c r="G998" s="2">
        <f t="shared" si="22"/>
        <v>6424.5366000000004</v>
      </c>
      <c r="H998" s="2">
        <f t="shared" si="19"/>
        <v>0.5099999999802094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5727.7</v>
      </c>
      <c r="D999" s="1">
        <f>BILANCA!E21</f>
        <v>5913.01</v>
      </c>
      <c r="E999" s="1">
        <v>0</v>
      </c>
      <c r="F999" s="1">
        <v>0</v>
      </c>
      <c r="G999" s="2">
        <f t="shared" si="22"/>
        <v>280.85952000000003</v>
      </c>
      <c r="H999" s="2">
        <f t="shared" si="19"/>
        <v>0.31000000000040018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73567.37</v>
      </c>
      <c r="D1000" s="1">
        <f>BILANCA!E22</f>
        <v>73637.320000000007</v>
      </c>
      <c r="E1000" s="1">
        <v>0</v>
      </c>
      <c r="F1000" s="1">
        <v>0</v>
      </c>
      <c r="G1000" s="2">
        <f t="shared" si="22"/>
        <v>3754.3141700000006</v>
      </c>
      <c r="H1000" s="2">
        <f t="shared" si="19"/>
        <v>0.69000000000232831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783101.61</v>
      </c>
      <c r="D1001" s="1">
        <f>BILANCA!E23</f>
        <v>748377.99</v>
      </c>
      <c r="E1001" s="1">
        <v>0</v>
      </c>
      <c r="F1001" s="1">
        <v>0</v>
      </c>
      <c r="G1001" s="2">
        <f t="shared" si="22"/>
        <v>41037.436619999993</v>
      </c>
      <c r="H1001" s="2">
        <f t="shared" si="19"/>
        <v>0.40000000002328306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3018.33</v>
      </c>
      <c r="D1004" s="1">
        <f>BILANCA!E26</f>
        <v>3018.33</v>
      </c>
      <c r="E1004" s="1">
        <v>0</v>
      </c>
      <c r="F1004" s="1">
        <v>0</v>
      </c>
      <c r="G1004" s="2">
        <f t="shared" si="22"/>
        <v>190.15479000000002</v>
      </c>
      <c r="H1004" s="2">
        <f t="shared" si="19"/>
        <v>0.65999999999985448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879684.65</v>
      </c>
      <c r="D1006" s="1">
        <f>BILANCA!E28</f>
        <v>855763.18</v>
      </c>
      <c r="E1006" s="1">
        <v>0</v>
      </c>
      <c r="F1006" s="1">
        <v>0</v>
      </c>
      <c r="G1006" s="2">
        <f t="shared" si="22"/>
        <v>59597.853230000001</v>
      </c>
      <c r="H1006" s="2">
        <f t="shared" si="19"/>
        <v>0.53000000002793968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66.079999999999927</v>
      </c>
      <c r="D1023" s="1">
        <f>BILANCA!E45</f>
        <v>0</v>
      </c>
      <c r="E1023" s="1">
        <v>0</v>
      </c>
      <c r="F1023" s="1">
        <v>0</v>
      </c>
      <c r="G1023" s="2">
        <f t="shared" si="22"/>
        <v>2.6431999999999971</v>
      </c>
      <c r="H1023" s="2">
        <f t="shared" si="19"/>
        <v>7.999999999992724E-2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5685.51</v>
      </c>
      <c r="D1025" s="1">
        <f>BILANCA!E47</f>
        <v>5685.51</v>
      </c>
      <c r="E1025" s="1">
        <v>0</v>
      </c>
      <c r="F1025" s="1">
        <v>0</v>
      </c>
      <c r="G1025" s="2">
        <f t="shared" si="22"/>
        <v>716.37426000000005</v>
      </c>
      <c r="H1025" s="2">
        <f t="shared" si="19"/>
        <v>0.97999999999956344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5619.43</v>
      </c>
      <c r="D1028" s="1">
        <f>BILANCA!E50</f>
        <v>5685.51</v>
      </c>
      <c r="E1028" s="1">
        <v>0</v>
      </c>
      <c r="F1028" s="1">
        <v>0</v>
      </c>
      <c r="G1028" s="2">
        <f t="shared" si="22"/>
        <v>764.57024999999999</v>
      </c>
      <c r="H1028" s="2">
        <f t="shared" si="19"/>
        <v>0.92000000000007276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38913.019999999997</v>
      </c>
      <c r="D1032" s="1">
        <f>BILANCA!E54</f>
        <v>39566.379999999997</v>
      </c>
      <c r="E1032" s="1">
        <v>0</v>
      </c>
      <c r="F1032" s="1">
        <v>0</v>
      </c>
      <c r="G1032" s="2">
        <f t="shared" si="22"/>
        <v>5784.2432200000003</v>
      </c>
      <c r="H1032" s="2">
        <f t="shared" si="19"/>
        <v>0.39999999999417923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38913.019999999997</v>
      </c>
      <c r="D1033" s="1">
        <f>BILANCA!E55</f>
        <v>39566.379999999997</v>
      </c>
      <c r="E1033" s="1">
        <v>0</v>
      </c>
      <c r="F1033" s="1">
        <v>0</v>
      </c>
      <c r="G1033" s="2">
        <f t="shared" si="22"/>
        <v>5902.2889999999998</v>
      </c>
      <c r="H1033" s="2">
        <f t="shared" si="19"/>
        <v>0.39999999999417923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604042.05999999994</v>
      </c>
      <c r="D1046" s="1">
        <f>BILANCA!E68</f>
        <v>676965.73</v>
      </c>
      <c r="E1046" s="1">
        <v>0</v>
      </c>
      <c r="F1046" s="1">
        <v>0</v>
      </c>
      <c r="G1046" s="2">
        <f t="shared" si="22"/>
        <v>123352.33176</v>
      </c>
      <c r="H1046" s="2">
        <f t="shared" si="19"/>
        <v>0.32999999995809048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277640.15000000002</v>
      </c>
      <c r="D1047" s="1">
        <f>BILANCA!E69</f>
        <v>296591.20999999996</v>
      </c>
      <c r="E1047" s="1">
        <v>0</v>
      </c>
      <c r="F1047" s="1">
        <v>0</v>
      </c>
      <c r="G1047" s="2">
        <f t="shared" si="22"/>
        <v>55732.644480000003</v>
      </c>
      <c r="H1047" s="2">
        <f t="shared" si="19"/>
        <v>0.35999999998603016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277640.15000000002</v>
      </c>
      <c r="D1048" s="1">
        <f>BILANCA!E70</f>
        <v>296354.17</v>
      </c>
      <c r="E1048" s="1">
        <v>0</v>
      </c>
      <c r="F1048" s="1">
        <v>0</v>
      </c>
      <c r="G1048" s="2">
        <f t="shared" si="22"/>
        <v>56572.651850000002</v>
      </c>
      <c r="H1048" s="2">
        <f t="shared" si="19"/>
        <v>0.32000000000698492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277640.15000000002</v>
      </c>
      <c r="D1050" s="1">
        <f>BILANCA!E72</f>
        <v>296354.17</v>
      </c>
      <c r="E1050" s="1">
        <v>0</v>
      </c>
      <c r="F1050" s="1">
        <v>0</v>
      </c>
      <c r="G1050" s="2">
        <f t="shared" si="22"/>
        <v>58313.348830000003</v>
      </c>
      <c r="H1050" s="2">
        <f t="shared" si="19"/>
        <v>0.32000000000698492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237.04</v>
      </c>
      <c r="E1054" s="1">
        <v>0</v>
      </c>
      <c r="F1054" s="1">
        <v>0</v>
      </c>
      <c r="G1054" s="2">
        <f t="shared" si="22"/>
        <v>33.659679999999994</v>
      </c>
      <c r="H1054" s="2">
        <f t="shared" si="19"/>
        <v>3.9999999999992042E-2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4256.16</v>
      </c>
      <c r="D1056" s="1">
        <f>BILANCA!E78</f>
        <v>3973.34</v>
      </c>
      <c r="E1056" s="1">
        <v>0</v>
      </c>
      <c r="F1056" s="1">
        <v>0</v>
      </c>
      <c r="G1056" s="2">
        <f t="shared" si="22"/>
        <v>890.80731999999989</v>
      </c>
      <c r="H1056" s="2">
        <f t="shared" si="19"/>
        <v>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4256.16</v>
      </c>
      <c r="D1064" s="1">
        <f>BILANCA!E86</f>
        <v>3973.34</v>
      </c>
      <c r="E1064" s="1">
        <v>0</v>
      </c>
      <c r="F1064" s="1">
        <v>0</v>
      </c>
      <c r="G1064" s="2">
        <f t="shared" si="22"/>
        <v>988.43004000000008</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318085.64</v>
      </c>
      <c r="D1124" s="1">
        <f>BILANCA!E146</f>
        <v>371533.14</v>
      </c>
      <c r="E1124" s="1">
        <v>0</v>
      </c>
      <c r="F1124" s="1">
        <v>0</v>
      </c>
      <c r="G1124" s="2">
        <f t="shared" si="22"/>
        <v>149622.42071999999</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318085.64</v>
      </c>
      <c r="D1139" s="1">
        <f>BILANCA!E161</f>
        <v>371533.14</v>
      </c>
      <c r="E1139" s="1">
        <v>0</v>
      </c>
      <c r="F1139" s="1">
        <v>0</v>
      </c>
      <c r="G1139" s="2">
        <f t="shared" si="22"/>
        <v>165539.69952000002</v>
      </c>
      <c r="H1139" s="2">
        <f t="shared" si="23"/>
        <v>0.5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4060.11</v>
      </c>
      <c r="D1148" s="1">
        <f>BILANCA!E170</f>
        <v>4868.04</v>
      </c>
      <c r="E1148" s="1">
        <v>0</v>
      </c>
      <c r="F1148" s="1">
        <v>0</v>
      </c>
      <c r="G1148" s="2">
        <f t="shared" si="22"/>
        <v>2276.3713500000003</v>
      </c>
      <c r="H1148" s="2">
        <f t="shared" si="23"/>
        <v>0.15000000000009095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4060.11</v>
      </c>
      <c r="D1149" s="1">
        <f>BILANCA!E171</f>
        <v>4868.04</v>
      </c>
      <c r="E1149" s="1">
        <v>0</v>
      </c>
      <c r="F1149" s="1">
        <v>0</v>
      </c>
      <c r="G1149" s="2">
        <f t="shared" si="22"/>
        <v>2290.1675400000004</v>
      </c>
      <c r="H1149" s="2">
        <f t="shared" si="23"/>
        <v>0.15000000000009095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731873.04</v>
      </c>
      <c r="D1152" s="1">
        <f>BILANCA!E175</f>
        <v>795283.15</v>
      </c>
      <c r="E1152" s="1">
        <v>0</v>
      </c>
      <c r="F1152" s="1">
        <v>0</v>
      </c>
      <c r="G1152" s="2">
        <f t="shared" si="22"/>
        <v>392492.24846000003</v>
      </c>
      <c r="H1152" s="2">
        <f t="shared" si="23"/>
        <v>0.19000000006053597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134837.82</v>
      </c>
      <c r="D1153" s="1">
        <f>BILANCA!E176</f>
        <v>147994.01</v>
      </c>
      <c r="E1153" s="1">
        <v>0</v>
      </c>
      <c r="F1153" s="1">
        <v>0</v>
      </c>
      <c r="G1153" s="2">
        <f t="shared" si="22"/>
        <v>73240.392800000016</v>
      </c>
      <c r="H1153" s="2">
        <f t="shared" si="23"/>
        <v>0.19000000000232831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134837.82</v>
      </c>
      <c r="D1154" s="1">
        <f>BILANCA!E177</f>
        <v>147994.01</v>
      </c>
      <c r="E1154" s="1">
        <v>0</v>
      </c>
      <c r="F1154" s="1">
        <v>0</v>
      </c>
      <c r="G1154" s="2">
        <f t="shared" si="22"/>
        <v>73671.218640000006</v>
      </c>
      <c r="H1154" s="2">
        <f t="shared" si="23"/>
        <v>0.19000000000232831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126780.07</v>
      </c>
      <c r="D1155" s="1">
        <f>BILANCA!E178</f>
        <v>141443.22</v>
      </c>
      <c r="E1155" s="1">
        <v>0</v>
      </c>
      <c r="F1155" s="1">
        <v>0</v>
      </c>
      <c r="G1155" s="2">
        <f t="shared" si="22"/>
        <v>70462.639719999992</v>
      </c>
      <c r="H1155" s="2">
        <f t="shared" si="23"/>
        <v>0.29000000000814907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7902.09</v>
      </c>
      <c r="D1156" s="1">
        <f>BILANCA!E179</f>
        <v>6452.34</v>
      </c>
      <c r="E1156" s="1">
        <v>0</v>
      </c>
      <c r="F1156" s="1">
        <v>0</v>
      </c>
      <c r="G1156" s="2">
        <f t="shared" si="22"/>
        <v>3599.5712099999996</v>
      </c>
      <c r="H1156" s="2">
        <f t="shared" si="23"/>
        <v>0.43000000000029104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99.77</v>
      </c>
      <c r="D1157" s="1">
        <f>BILANCA!E180</f>
        <v>98.45</v>
      </c>
      <c r="E1157" s="1">
        <v>0</v>
      </c>
      <c r="F1157" s="1">
        <v>0</v>
      </c>
      <c r="G1157" s="2">
        <f t="shared" si="22"/>
        <v>51.62057999999999</v>
      </c>
      <c r="H1157" s="2">
        <f t="shared" si="23"/>
        <v>0.68000000000000682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98.45</v>
      </c>
      <c r="E1158" s="1">
        <v>0</v>
      </c>
      <c r="F1158" s="1">
        <v>0</v>
      </c>
      <c r="G1158" s="2">
        <f t="shared" si="22"/>
        <v>34.457499999999996</v>
      </c>
      <c r="H1158" s="2">
        <f t="shared" si="23"/>
        <v>0.45000000000000284</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99.77</v>
      </c>
      <c r="D1160" s="1">
        <f>BILANCA!E183</f>
        <v>0</v>
      </c>
      <c r="E1160" s="1">
        <v>0</v>
      </c>
      <c r="F1160" s="1">
        <v>0</v>
      </c>
      <c r="G1160" s="2">
        <f t="shared" si="22"/>
        <v>17.659289999999999</v>
      </c>
      <c r="H1160" s="2">
        <f t="shared" si="23"/>
        <v>0.23000000000000398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55.89</v>
      </c>
      <c r="D1165" s="1">
        <f>BILANCA!E188</f>
        <v>0</v>
      </c>
      <c r="E1165" s="1">
        <v>0</v>
      </c>
      <c r="F1165" s="1">
        <v>0</v>
      </c>
      <c r="G1165" s="2">
        <f t="shared" si="22"/>
        <v>10.17198</v>
      </c>
      <c r="H1165" s="2">
        <f t="shared" si="23"/>
        <v>0.10999999999999943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597035.22</v>
      </c>
      <c r="D1214" s="1">
        <f>BILANCA!E237</f>
        <v>647289.14</v>
      </c>
      <c r="E1214" s="1">
        <v>0</v>
      </c>
      <c r="F1214" s="1">
        <v>0</v>
      </c>
      <c r="G1214" s="2">
        <f t="shared" si="22"/>
        <v>436962.71849999996</v>
      </c>
      <c r="H1214" s="2">
        <f t="shared" si="23"/>
        <v>0.35999999998603016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127830.98000000001</v>
      </c>
      <c r="D1215" s="1">
        <f>BILANCA!E238</f>
        <v>118317.42</v>
      </c>
      <c r="E1215" s="1">
        <v>0</v>
      </c>
      <c r="F1215" s="1">
        <v>0</v>
      </c>
      <c r="G1215" s="2">
        <f t="shared" si="22"/>
        <v>84556.070240000001</v>
      </c>
      <c r="H1215" s="2">
        <f t="shared" si="23"/>
        <v>0.43999999998777639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127830.98000000001</v>
      </c>
      <c r="D1216" s="1">
        <f>BILANCA!E239</f>
        <v>118317.42</v>
      </c>
      <c r="E1216" s="1">
        <v>0</v>
      </c>
      <c r="F1216" s="1">
        <v>0</v>
      </c>
      <c r="G1216" s="2">
        <f t="shared" si="22"/>
        <v>84920.536060000013</v>
      </c>
      <c r="H1216" s="2">
        <f t="shared" si="23"/>
        <v>0.43999999998777639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83825.210000000006</v>
      </c>
      <c r="D1217" s="1">
        <f>BILANCA!E240</f>
        <v>84756.37</v>
      </c>
      <c r="E1217" s="1">
        <v>0</v>
      </c>
      <c r="F1217" s="1">
        <v>0</v>
      </c>
      <c r="G1217" s="2">
        <f t="shared" si="22"/>
        <v>59281.080300000001</v>
      </c>
      <c r="H1217" s="2">
        <f t="shared" si="23"/>
        <v>0.58000000000174623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44005.77</v>
      </c>
      <c r="D1218" s="1">
        <f>BILANCA!E241</f>
        <v>33561.050000000003</v>
      </c>
      <c r="E1218" s="1">
        <v>0</v>
      </c>
      <c r="F1218" s="1">
        <v>0</v>
      </c>
      <c r="G1218" s="2">
        <f t="shared" si="22"/>
        <v>26115.049449999999</v>
      </c>
      <c r="H1218" s="2">
        <f t="shared" si="23"/>
        <v>0.2800000000061118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151118.6</v>
      </c>
      <c r="D1222" s="1">
        <f>BILANCA!E245</f>
        <v>157438.57999999999</v>
      </c>
      <c r="E1222" s="1">
        <v>0</v>
      </c>
      <c r="F1222" s="1">
        <v>0</v>
      </c>
      <c r="G1222" s="2">
        <f t="shared" si="22"/>
        <v>111372.98663999999</v>
      </c>
      <c r="H1222" s="2">
        <f t="shared" si="23"/>
        <v>0.82000000000698492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153923.87</v>
      </c>
      <c r="D1223" s="1">
        <f>BILANCA!E246</f>
        <v>157438.57999999999</v>
      </c>
      <c r="E1223" s="1">
        <v>0</v>
      </c>
      <c r="F1223" s="1">
        <v>0</v>
      </c>
      <c r="G1223" s="2">
        <f t="shared" si="22"/>
        <v>112512.24719999998</v>
      </c>
      <c r="H1223" s="2">
        <f t="shared" si="23"/>
        <v>0.5500000000174623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153923.87</v>
      </c>
      <c r="D1224" s="1">
        <f>BILANCA!E247</f>
        <v>157438.57999999999</v>
      </c>
      <c r="E1224" s="1">
        <v>0</v>
      </c>
      <c r="F1224" s="1">
        <v>0</v>
      </c>
      <c r="G1224" s="2">
        <f t="shared" si="22"/>
        <v>112981.04822999999</v>
      </c>
      <c r="H1224" s="2">
        <f t="shared" si="23"/>
        <v>0.5500000000174623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2805.27</v>
      </c>
      <c r="D1227" s="1">
        <f>BILANCA!E250</f>
        <v>0</v>
      </c>
      <c r="E1227" s="1">
        <v>0</v>
      </c>
      <c r="F1227" s="1">
        <v>0</v>
      </c>
      <c r="G1227" s="2">
        <f t="shared" si="22"/>
        <v>684.48587999999995</v>
      </c>
      <c r="H1227" s="2">
        <f t="shared" si="23"/>
        <v>0.26999999999998181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2805.27</v>
      </c>
      <c r="D1229" s="1">
        <f>BILANCA!E252</f>
        <v>0</v>
      </c>
      <c r="E1229" s="1">
        <v>0</v>
      </c>
      <c r="F1229" s="1">
        <v>0</v>
      </c>
      <c r="G1229" s="2">
        <f t="shared" si="22"/>
        <v>690.09641999999997</v>
      </c>
      <c r="H1229" s="2">
        <f t="shared" si="23"/>
        <v>0.26999999999998181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318085.64</v>
      </c>
      <c r="D1232" s="1">
        <f>BILANCA!E255</f>
        <v>371533.14</v>
      </c>
      <c r="E1232" s="1">
        <v>0</v>
      </c>
      <c r="F1232" s="1">
        <v>0</v>
      </c>
      <c r="G1232" s="2">
        <f t="shared" si="22"/>
        <v>264226.82808000001</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1548246.41</v>
      </c>
      <c r="D1236" s="1">
        <f>BILANCA!E259</f>
        <v>1533712.34</v>
      </c>
      <c r="E1236" s="1">
        <v>0</v>
      </c>
      <c r="F1236" s="1">
        <v>0</v>
      </c>
      <c r="G1236" s="2">
        <f t="shared" si="22"/>
        <v>1167764.78577</v>
      </c>
      <c r="H1236" s="2">
        <f t="shared" si="23"/>
        <v>0.75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1548246.41</v>
      </c>
      <c r="D1237" s="1">
        <f>BILANCA!E260</f>
        <v>1533712.34</v>
      </c>
      <c r="E1237" s="1">
        <v>0</v>
      </c>
      <c r="F1237" s="1">
        <v>0</v>
      </c>
      <c r="G1237" s="2">
        <f t="shared" si="22"/>
        <v>1172380.45686</v>
      </c>
      <c r="H1237" s="2">
        <f t="shared" si="23"/>
        <v>0.75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318085.64</v>
      </c>
      <c r="D1241" s="1">
        <f>BILANCA!E265</f>
        <v>371533.14</v>
      </c>
      <c r="E1241" s="1">
        <v>0</v>
      </c>
      <c r="F1241" s="1">
        <v>0</v>
      </c>
      <c r="G1241" s="2">
        <f t="shared" si="22"/>
        <v>273777.19536000001</v>
      </c>
      <c r="H1241" s="2">
        <f t="shared" si="23"/>
        <v>0.5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4225.1000000000004</v>
      </c>
      <c r="D1244" s="1">
        <f>BILANCA!E268</f>
        <v>3973.34</v>
      </c>
      <c r="E1244" s="1">
        <v>0</v>
      </c>
      <c r="F1244" s="1">
        <v>0</v>
      </c>
      <c r="G1244" s="2">
        <f t="shared" si="24"/>
        <v>3176.8345800000006</v>
      </c>
      <c r="H1244" s="2">
        <f t="shared" si="23"/>
        <v>0.44000000000050932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31.06</v>
      </c>
      <c r="D1247" s="1">
        <f>BILANCA!E271</f>
        <v>0</v>
      </c>
      <c r="E1247" s="1">
        <v>0</v>
      </c>
      <c r="F1247" s="1">
        <v>0</v>
      </c>
      <c r="G1247" s="2">
        <f t="shared" si="24"/>
        <v>8.19984</v>
      </c>
      <c r="H1247" s="2">
        <f t="shared" si="23"/>
        <v>5.9999999999998721E-2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134837.82</v>
      </c>
      <c r="D1264" s="1">
        <f>BILANCA!E288</f>
        <v>147994.01</v>
      </c>
      <c r="E1264" s="1">
        <v>0</v>
      </c>
      <c r="F1264" s="1">
        <v>0</v>
      </c>
      <c r="G1264" s="2">
        <f t="shared" si="24"/>
        <v>121062.06104000002</v>
      </c>
      <c r="H1264" s="2">
        <f t="shared" si="23"/>
        <v>0.19000000000232831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55.89</v>
      </c>
      <c r="D1271" s="1">
        <f>BILANCA!E295</f>
        <v>0</v>
      </c>
      <c r="E1271" s="1">
        <v>0</v>
      </c>
      <c r="F1271" s="1">
        <v>0</v>
      </c>
      <c r="G1271" s="2">
        <f t="shared" si="24"/>
        <v>16.096319999999999</v>
      </c>
      <c r="H1271" s="2">
        <f t="shared" si="23"/>
        <v>0.10999999999999943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1620318.06</v>
      </c>
      <c r="D1383" s="1">
        <f>'RAS-funkcijski'!E89</f>
        <v>1807950.39</v>
      </c>
      <c r="E1383" s="1">
        <v>0</v>
      </c>
      <c r="F1383" s="1">
        <v>0</v>
      </c>
      <c r="G1383" s="2">
        <f t="shared" si="24"/>
        <v>445078.60140000004</v>
      </c>
      <c r="H1383" s="2">
        <f t="shared" si="27"/>
        <v>0.44999999995343387</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1620318.06</v>
      </c>
      <c r="D1388" s="1">
        <f>'RAS-funkcijski'!E94</f>
        <v>1807950.39</v>
      </c>
      <c r="E1388" s="1">
        <v>0</v>
      </c>
      <c r="F1388" s="1">
        <v>0</v>
      </c>
      <c r="G1388" s="2">
        <f t="shared" si="24"/>
        <v>471259.69559999998</v>
      </c>
      <c r="H1388" s="2">
        <f t="shared" si="27"/>
        <v>0.44999999995343387</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1620318.06</v>
      </c>
      <c r="D1390" s="1">
        <f>'RAS-funkcijski'!E96</f>
        <v>1807950.39</v>
      </c>
      <c r="E1390" s="1">
        <v>0</v>
      </c>
      <c r="F1390" s="1">
        <v>0</v>
      </c>
      <c r="G1390" s="2">
        <f t="shared" si="24"/>
        <v>481732.13327999995</v>
      </c>
      <c r="H1390" s="2">
        <f t="shared" si="27"/>
        <v>0.44999999995343387</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1620318.06</v>
      </c>
      <c r="D1435" s="13">
        <f>'RAS-funkcijski'!E141</f>
        <v>1807950.39</v>
      </c>
      <c r="E1435" s="13">
        <v>0</v>
      </c>
      <c r="F1435" s="13">
        <v>0</v>
      </c>
      <c r="G1435" s="14">
        <f t="shared" si="24"/>
        <v>717361.98108000006</v>
      </c>
      <c r="H1435" s="14">
        <f t="shared" si="27"/>
        <v>0.44999999995343387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134837.82</v>
      </c>
      <c r="D1480" s="6"/>
      <c r="E1480" s="6">
        <v>0</v>
      </c>
      <c r="F1480" s="6">
        <v>0</v>
      </c>
      <c r="G1480" s="7">
        <f t="shared" ref="G1480:G1580" si="34">B1480/1000*C1480</f>
        <v>134.83782000000002</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1831438.6099999999</v>
      </c>
      <c r="D1481" s="1">
        <v>0</v>
      </c>
      <c r="E1481" s="1">
        <v>0</v>
      </c>
      <c r="F1481" s="1">
        <v>0</v>
      </c>
      <c r="G1481" s="2">
        <f t="shared" si="34"/>
        <v>3662.8772199999999</v>
      </c>
      <c r="H1481" s="2">
        <f t="shared" si="35"/>
        <v>0.39000000013038516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5726.95</v>
      </c>
      <c r="D1482" s="1">
        <v>0</v>
      </c>
      <c r="E1482" s="1">
        <v>0</v>
      </c>
      <c r="F1482" s="1">
        <v>0</v>
      </c>
      <c r="G1482" s="2">
        <f t="shared" si="34"/>
        <v>17.18085</v>
      </c>
      <c r="H1482" s="2">
        <f t="shared" si="35"/>
        <v>5.0000000000181899E-2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1787953.3299999998</v>
      </c>
      <c r="D1483" s="1">
        <v>0</v>
      </c>
      <c r="E1483" s="1">
        <v>0</v>
      </c>
      <c r="F1483" s="1">
        <v>0</v>
      </c>
      <c r="G1483" s="2">
        <f t="shared" si="34"/>
        <v>7151.8133199999993</v>
      </c>
      <c r="H1483" s="2">
        <f t="shared" si="35"/>
        <v>0.32999999984167516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1628352.74</v>
      </c>
      <c r="D1484" s="1">
        <v>0</v>
      </c>
      <c r="E1484" s="1">
        <v>0</v>
      </c>
      <c r="F1484" s="1">
        <v>0</v>
      </c>
      <c r="G1484" s="2">
        <f t="shared" si="34"/>
        <v>8141.7637000000004</v>
      </c>
      <c r="H1484" s="2">
        <f t="shared" si="35"/>
        <v>0.26000000000931323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153480.9</v>
      </c>
      <c r="D1485" s="1">
        <v>0</v>
      </c>
      <c r="E1485" s="1">
        <v>0</v>
      </c>
      <c r="F1485" s="1">
        <v>0</v>
      </c>
      <c r="G1485" s="2">
        <f t="shared" si="34"/>
        <v>920.8854</v>
      </c>
      <c r="H1485" s="2">
        <f t="shared" si="35"/>
        <v>0.10000000000582077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6119.69</v>
      </c>
      <c r="D1486" s="1">
        <v>0</v>
      </c>
      <c r="E1486" s="1">
        <v>0</v>
      </c>
      <c r="F1486" s="1">
        <v>0</v>
      </c>
      <c r="G1486" s="2">
        <f t="shared" si="34"/>
        <v>42.837829999999997</v>
      </c>
      <c r="H1486" s="2">
        <f t="shared" si="35"/>
        <v>0.31000000000040018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37758.33</v>
      </c>
      <c r="D1492" s="1">
        <v>0</v>
      </c>
      <c r="E1492" s="1">
        <v>0</v>
      </c>
      <c r="F1492" s="1">
        <v>0</v>
      </c>
      <c r="G1492" s="2">
        <f t="shared" si="34"/>
        <v>490.85829000000001</v>
      </c>
      <c r="H1492" s="2">
        <f t="shared" si="35"/>
        <v>0.33000000000174623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1818282.4200000002</v>
      </c>
      <c r="D1499" s="1">
        <v>0</v>
      </c>
      <c r="E1499" s="1">
        <v>0</v>
      </c>
      <c r="F1499" s="1">
        <v>0</v>
      </c>
      <c r="G1499" s="2">
        <f t="shared" si="34"/>
        <v>36365.648400000005</v>
      </c>
      <c r="H1499" s="2">
        <f t="shared" si="35"/>
        <v>0.42000000015832484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5243.05</v>
      </c>
      <c r="D1500" s="1">
        <v>0</v>
      </c>
      <c r="E1500" s="1">
        <v>0</v>
      </c>
      <c r="F1500" s="1">
        <v>0</v>
      </c>
      <c r="G1500" s="2">
        <f t="shared" si="34"/>
        <v>110.10405000000002</v>
      </c>
      <c r="H1500" s="2">
        <f t="shared" si="35"/>
        <v>5.0000000000181899E-2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1775281.04</v>
      </c>
      <c r="D1501" s="1">
        <v>0</v>
      </c>
      <c r="E1501" s="1">
        <v>0</v>
      </c>
      <c r="F1501" s="1">
        <v>0</v>
      </c>
      <c r="G1501" s="2">
        <f t="shared" si="34"/>
        <v>39056.18288</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1613689.59</v>
      </c>
      <c r="D1502" s="1">
        <v>0</v>
      </c>
      <c r="E1502" s="1">
        <v>0</v>
      </c>
      <c r="F1502" s="1">
        <v>0</v>
      </c>
      <c r="G1502" s="2">
        <f t="shared" si="34"/>
        <v>37114.860570000004</v>
      </c>
      <c r="H1502" s="2">
        <f t="shared" si="35"/>
        <v>0.40999999991618097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155414.54999999999</v>
      </c>
      <c r="D1503" s="1">
        <v>0</v>
      </c>
      <c r="E1503" s="1">
        <v>0</v>
      </c>
      <c r="F1503" s="1">
        <v>0</v>
      </c>
      <c r="G1503" s="2">
        <f t="shared" si="34"/>
        <v>3729.9492</v>
      </c>
      <c r="H1503" s="2">
        <f t="shared" si="35"/>
        <v>0.45000000001164153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6121.01</v>
      </c>
      <c r="D1504" s="1">
        <v>0</v>
      </c>
      <c r="E1504" s="1">
        <v>0</v>
      </c>
      <c r="F1504" s="1">
        <v>0</v>
      </c>
      <c r="G1504" s="2">
        <f t="shared" si="34"/>
        <v>153.02525</v>
      </c>
      <c r="H1504" s="2">
        <f t="shared" si="35"/>
        <v>1.0000000000218279E-2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55.89</v>
      </c>
      <c r="D1509" s="1">
        <v>0</v>
      </c>
      <c r="E1509" s="1">
        <v>0</v>
      </c>
      <c r="F1509" s="1">
        <v>0</v>
      </c>
      <c r="G1509" s="2">
        <f t="shared" si="34"/>
        <v>1.6766999999999999</v>
      </c>
      <c r="H1509" s="2">
        <f t="shared" si="35"/>
        <v>0.10999999999999943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37758.33</v>
      </c>
      <c r="D1510" s="1">
        <v>0</v>
      </c>
      <c r="E1510" s="1">
        <v>0</v>
      </c>
      <c r="F1510" s="1">
        <v>0</v>
      </c>
      <c r="G1510" s="2">
        <f t="shared" si="34"/>
        <v>1170.5082300000001</v>
      </c>
      <c r="H1510" s="2">
        <f t="shared" si="35"/>
        <v>0.33000000000174623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147994.00999999978</v>
      </c>
      <c r="D1517" s="1">
        <v>0</v>
      </c>
      <c r="E1517" s="1">
        <v>0</v>
      </c>
      <c r="F1517" s="1">
        <v>0</v>
      </c>
      <c r="G1517" s="2">
        <f t="shared" si="34"/>
        <v>5623.7723799999912</v>
      </c>
      <c r="H1517" s="2">
        <f t="shared" si="35"/>
        <v>9.9999997764825821E-3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147994.01</v>
      </c>
      <c r="D1576" s="1">
        <v>0</v>
      </c>
      <c r="E1576" s="1">
        <v>0</v>
      </c>
      <c r="F1576" s="1">
        <v>0</v>
      </c>
      <c r="G1576" s="2">
        <f t="shared" si="34"/>
        <v>14355.418970000001</v>
      </c>
      <c r="H1576" s="2">
        <f t="shared" si="35"/>
        <v>1.0000000009313226E-2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147994.01</v>
      </c>
      <c r="D1578" s="1">
        <v>0</v>
      </c>
      <c r="E1578" s="1">
        <v>0</v>
      </c>
      <c r="F1578" s="1">
        <v>0</v>
      </c>
      <c r="G1578" s="2">
        <f t="shared" si="34"/>
        <v>14651.406990000001</v>
      </c>
      <c r="H1578" s="2">
        <f t="shared" si="35"/>
        <v>1.0000000009313226E-2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31260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1535685.45</v>
      </c>
      <c r="I16" s="170">
        <f>'PR-RAS'!E6</f>
        <v>1814270.37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1543829.57</v>
      </c>
      <c r="I17" s="170">
        <f>'PR-RAS'!E151</f>
        <v>1770122.11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151118.59999999989</v>
      </c>
      <c r="I18" s="170">
        <f>'PR-RAS'!E645</f>
        <v>157438.57999999999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127830.97999999991</v>
      </c>
      <c r="I20" s="173">
        <f>BILANCA!E7</f>
        <v>118317.41999999993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604042.05999999994</v>
      </c>
      <c r="I21" s="175">
        <f>BILANCA!E68</f>
        <v>676965.73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134837.82</v>
      </c>
      <c r="I22" s="175">
        <f>BILANCA!E176</f>
        <v>147994.01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597035.22</v>
      </c>
      <c r="I23" s="177">
        <f>BILANCA!E237</f>
        <v>647289.14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1620318.06</v>
      </c>
      <c r="I28" s="179">
        <f>'RAS-funkcijski'!E141</f>
        <v>1807950.39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134837.82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147994.00999999978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147994.01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Normal="100" workbookViewId="0">
      <selection activeCell="E656" sqref="E65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1535685.45</v>
      </c>
      <c r="E6" s="51">
        <f>E7+E44+E50+E82+E106+E124+E133+E139</f>
        <v>1814270.37</v>
      </c>
      <c r="F6" s="52">
        <f t="shared" ref="F6:F131" si="0">IF(D6&lt;&gt;0,IF(E6/D6&gt;=100,"&gt;&gt;100",E6/D6*100),"-")</f>
        <v>118.14075401964641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113997.93000000001</v>
      </c>
      <c r="E50" s="51">
        <f>E51+E54+E59+E62+E65+E68+E71+E74+E77</f>
        <v>130201.88</v>
      </c>
      <c r="F50" s="52">
        <f t="shared" si="0"/>
        <v>114.21424932891324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14445.36</v>
      </c>
      <c r="E62" s="51">
        <f t="shared" si="13"/>
        <v>6589.78</v>
      </c>
      <c r="F62" s="52">
        <f t="shared" si="0"/>
        <v>45.618662324788026</v>
      </c>
    </row>
    <row r="63" spans="1:6" ht="12.75" customHeight="1" x14ac:dyDescent="0.2">
      <c r="A63" s="53">
        <v>6341</v>
      </c>
      <c r="B63" s="85" t="s">
        <v>172</v>
      </c>
      <c r="C63" s="50" t="s">
        <v>173</v>
      </c>
      <c r="D63" s="242">
        <v>14445.36</v>
      </c>
      <c r="E63" s="242">
        <v>6589.78</v>
      </c>
      <c r="F63" s="52">
        <f t="shared" si="0"/>
        <v>45.618662324788026</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79633.69</v>
      </c>
      <c r="E68" s="51">
        <f t="shared" si="15"/>
        <v>86270</v>
      </c>
      <c r="F68" s="52">
        <f t="shared" si="0"/>
        <v>108.33354576436179</v>
      </c>
    </row>
    <row r="69" spans="1:6" ht="12.75" customHeight="1" x14ac:dyDescent="0.2">
      <c r="A69" s="53" t="s">
        <v>184</v>
      </c>
      <c r="B69" s="85" t="s">
        <v>185</v>
      </c>
      <c r="C69" s="50" t="s">
        <v>184</v>
      </c>
      <c r="D69" s="242">
        <v>79633.69</v>
      </c>
      <c r="E69" s="242">
        <v>86270</v>
      </c>
      <c r="F69" s="52">
        <f t="shared" si="0"/>
        <v>108.33354576436179</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19918.88</v>
      </c>
      <c r="E74" s="51">
        <f t="shared" si="17"/>
        <v>37342.1</v>
      </c>
      <c r="F74" s="52">
        <f t="shared" si="0"/>
        <v>187.47088189697411</v>
      </c>
    </row>
    <row r="75" spans="1:6" ht="12.75" customHeight="1" x14ac:dyDescent="0.2">
      <c r="A75" s="53" t="s">
        <v>196</v>
      </c>
      <c r="B75" s="85" t="s">
        <v>197</v>
      </c>
      <c r="C75" s="50" t="s">
        <v>196</v>
      </c>
      <c r="D75" s="242">
        <v>19918.88</v>
      </c>
      <c r="E75" s="242">
        <v>37342.1</v>
      </c>
      <c r="F75" s="52">
        <f t="shared" si="0"/>
        <v>187.47088189697411</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0.71</v>
      </c>
      <c r="E82" s="51">
        <f t="shared" si="19"/>
        <v>0.25</v>
      </c>
      <c r="F82" s="52">
        <f t="shared" si="0"/>
        <v>35.211267605633807</v>
      </c>
    </row>
    <row r="83" spans="1:6" ht="12.75" customHeight="1" x14ac:dyDescent="0.2">
      <c r="A83" s="53">
        <v>641</v>
      </c>
      <c r="B83" s="85" t="s">
        <v>212</v>
      </c>
      <c r="C83" s="50" t="s">
        <v>213</v>
      </c>
      <c r="D83" s="51">
        <f t="shared" ref="D83:E83" si="20">SUM(D84:D90)</f>
        <v>0.71</v>
      </c>
      <c r="E83" s="51">
        <f t="shared" si="20"/>
        <v>0.25</v>
      </c>
      <c r="F83" s="52">
        <f t="shared" si="0"/>
        <v>35.211267605633807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0.71</v>
      </c>
      <c r="E85" s="242">
        <v>0.25</v>
      </c>
      <c r="F85" s="52">
        <f t="shared" si="0"/>
        <v>35.211267605633807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9288.64</v>
      </c>
      <c r="E106" s="51">
        <f t="shared" si="23"/>
        <v>9567.81</v>
      </c>
      <c r="F106" s="52">
        <f t="shared" si="0"/>
        <v>103.00549919040893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9288.64</v>
      </c>
      <c r="E112" s="51">
        <f t="shared" si="25"/>
        <v>9567.81</v>
      </c>
      <c r="F112" s="52">
        <f t="shared" si="0"/>
        <v>103.00549919040893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9288.64</v>
      </c>
      <c r="E117" s="242">
        <v>9567.81</v>
      </c>
      <c r="F117" s="52">
        <f t="shared" si="0"/>
        <v>103.00549919040893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3513.67</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3513.67</v>
      </c>
      <c r="E128" s="51">
        <f t="shared" si="29"/>
        <v>0</v>
      </c>
      <c r="F128" s="52">
        <f t="shared" si="0"/>
        <v>0</v>
      </c>
    </row>
    <row r="129" spans="1:6" ht="12.75" customHeight="1" x14ac:dyDescent="0.2">
      <c r="A129" s="53">
        <v>6631</v>
      </c>
      <c r="B129" s="86" t="s">
        <v>304</v>
      </c>
      <c r="C129" s="50" t="s">
        <v>305</v>
      </c>
      <c r="D129" s="242">
        <v>1698.02</v>
      </c>
      <c r="E129" s="242"/>
      <c r="F129" s="52">
        <f t="shared" si="0"/>
        <v>0</v>
      </c>
    </row>
    <row r="130" spans="1:6" ht="12.75" customHeight="1" x14ac:dyDescent="0.2">
      <c r="A130" s="53">
        <v>6632</v>
      </c>
      <c r="B130" s="232" t="s">
        <v>306</v>
      </c>
      <c r="C130" s="50" t="s">
        <v>307</v>
      </c>
      <c r="D130" s="242">
        <v>1815.65</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1408884.5</v>
      </c>
      <c r="E133" s="51">
        <f t="shared" si="30"/>
        <v>1674500.36</v>
      </c>
      <c r="F133" s="52">
        <f t="shared" ref="F133:F223" si="31">IF(D133&lt;&gt;0,IF(E133/D133&gt;=100,"&gt;&gt;100",E133/D133*100),"-")</f>
        <v>118.85291945507244</v>
      </c>
    </row>
    <row r="134" spans="1:6" ht="24" x14ac:dyDescent="0.2">
      <c r="A134" s="53">
        <v>671</v>
      </c>
      <c r="B134" s="232" t="s">
        <v>314</v>
      </c>
      <c r="C134" s="50" t="s">
        <v>315</v>
      </c>
      <c r="D134" s="51">
        <f t="shared" ref="D134:E134" si="32">SUM(D135:D137)</f>
        <v>85602.45</v>
      </c>
      <c r="E134" s="51">
        <f t="shared" si="32"/>
        <v>88550.55</v>
      </c>
      <c r="F134" s="52">
        <f t="shared" si="31"/>
        <v>103.44394348526239</v>
      </c>
    </row>
    <row r="135" spans="1:6" ht="12.75" customHeight="1" x14ac:dyDescent="0.2">
      <c r="A135" s="53">
        <v>6711</v>
      </c>
      <c r="B135" s="85" t="s">
        <v>316</v>
      </c>
      <c r="C135" s="50" t="s">
        <v>317</v>
      </c>
      <c r="D135" s="242">
        <v>13734.87</v>
      </c>
      <c r="E135" s="242">
        <v>55703.05</v>
      </c>
      <c r="F135" s="52">
        <f t="shared" si="31"/>
        <v>405.55935367426122</v>
      </c>
    </row>
    <row r="136" spans="1:6" ht="24" x14ac:dyDescent="0.2">
      <c r="A136" s="53">
        <v>6712</v>
      </c>
      <c r="B136" s="232" t="s">
        <v>318</v>
      </c>
      <c r="C136" s="50" t="s">
        <v>319</v>
      </c>
      <c r="D136" s="242">
        <v>71867.58</v>
      </c>
      <c r="E136" s="242">
        <v>32847.5</v>
      </c>
      <c r="F136" s="52">
        <f t="shared" si="31"/>
        <v>45.705587971655646</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1323282.05</v>
      </c>
      <c r="E138" s="242">
        <v>1585949.81</v>
      </c>
      <c r="F138" s="52">
        <f t="shared" si="31"/>
        <v>119.84971835747338</v>
      </c>
    </row>
    <row r="139" spans="1:6" ht="12.75" customHeight="1" x14ac:dyDescent="0.2">
      <c r="A139" s="53">
        <v>68</v>
      </c>
      <c r="B139" s="85" t="s">
        <v>324</v>
      </c>
      <c r="C139" s="50" t="s">
        <v>325</v>
      </c>
      <c r="D139" s="51">
        <f t="shared" ref="D139:E139" si="33">D140+D150</f>
        <v>0</v>
      </c>
      <c r="E139" s="51">
        <f t="shared" si="33"/>
        <v>7.0000000000000007E-2</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7.0000000000000007E-2</v>
      </c>
      <c r="F150" s="52" t="str">
        <f t="shared" si="31"/>
        <v>-</v>
      </c>
    </row>
    <row r="151" spans="1:6" ht="12.75" customHeight="1" x14ac:dyDescent="0.2">
      <c r="A151" s="53">
        <v>3</v>
      </c>
      <c r="B151" s="85" t="s">
        <v>348</v>
      </c>
      <c r="C151" s="50" t="s">
        <v>56</v>
      </c>
      <c r="D151" s="51">
        <f t="shared" ref="D151:E151" si="35">D152+D163+D196+D215+D224+D252+D263</f>
        <v>1543829.57</v>
      </c>
      <c r="E151" s="51">
        <f t="shared" si="35"/>
        <v>1770122.11</v>
      </c>
      <c r="F151" s="52">
        <f t="shared" si="31"/>
        <v>114.65787055756419</v>
      </c>
    </row>
    <row r="152" spans="1:6" ht="12.75" customHeight="1" x14ac:dyDescent="0.2">
      <c r="A152" s="53">
        <v>31</v>
      </c>
      <c r="B152" s="85" t="s">
        <v>349</v>
      </c>
      <c r="C152" s="50" t="s">
        <v>35</v>
      </c>
      <c r="D152" s="51">
        <f t="shared" ref="D152:E152" si="36">D153+D158+D159</f>
        <v>1375403.08</v>
      </c>
      <c r="E152" s="51">
        <f t="shared" si="36"/>
        <v>1604269.87</v>
      </c>
      <c r="F152" s="52">
        <f t="shared" si="31"/>
        <v>116.6399794596941</v>
      </c>
    </row>
    <row r="153" spans="1:6" ht="12.75" customHeight="1" x14ac:dyDescent="0.2">
      <c r="A153" s="53">
        <v>311</v>
      </c>
      <c r="B153" s="85" t="s">
        <v>350</v>
      </c>
      <c r="C153" s="50" t="s">
        <v>351</v>
      </c>
      <c r="D153" s="51">
        <f t="shared" ref="D153:E153" si="37">SUM(D154:D157)</f>
        <v>1148407.97</v>
      </c>
      <c r="E153" s="51">
        <f t="shared" si="37"/>
        <v>1345126.09</v>
      </c>
      <c r="F153" s="52">
        <f t="shared" si="31"/>
        <v>117.12963730128068</v>
      </c>
    </row>
    <row r="154" spans="1:6" ht="12.75" customHeight="1" x14ac:dyDescent="0.2">
      <c r="A154" s="53">
        <v>3111</v>
      </c>
      <c r="B154" s="85" t="s">
        <v>352</v>
      </c>
      <c r="C154" s="50" t="s">
        <v>353</v>
      </c>
      <c r="D154" s="242">
        <v>1148407.97</v>
      </c>
      <c r="E154" s="242">
        <v>1345126.09</v>
      </c>
      <c r="F154" s="52">
        <f t="shared" si="31"/>
        <v>117.12963730128068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57461.84</v>
      </c>
      <c r="E158" s="242">
        <v>56785.7</v>
      </c>
      <c r="F158" s="52">
        <f t="shared" si="31"/>
        <v>98.823323443871629</v>
      </c>
    </row>
    <row r="159" spans="1:6" ht="12.75" customHeight="1" x14ac:dyDescent="0.2">
      <c r="A159" s="53">
        <v>313</v>
      </c>
      <c r="B159" s="85" t="s">
        <v>362</v>
      </c>
      <c r="C159" s="50" t="s">
        <v>363</v>
      </c>
      <c r="D159" s="51">
        <f t="shared" ref="D159:E159" si="38">SUM(D160:D162)</f>
        <v>169533.27</v>
      </c>
      <c r="E159" s="51">
        <f t="shared" si="38"/>
        <v>202358.08</v>
      </c>
      <c r="F159" s="52">
        <f t="shared" si="31"/>
        <v>119.36186920714735</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169533.27</v>
      </c>
      <c r="E161" s="242">
        <v>202161.59</v>
      </c>
      <c r="F161" s="52">
        <f t="shared" si="31"/>
        <v>119.24596865264263</v>
      </c>
    </row>
    <row r="162" spans="1:6" ht="12.75" customHeight="1" x14ac:dyDescent="0.2">
      <c r="A162" s="53">
        <v>3133</v>
      </c>
      <c r="B162" s="85" t="s">
        <v>367</v>
      </c>
      <c r="C162" s="50" t="s">
        <v>368</v>
      </c>
      <c r="D162" s="242">
        <v>0</v>
      </c>
      <c r="E162" s="242">
        <v>196.49</v>
      </c>
      <c r="F162" s="52" t="str">
        <f t="shared" si="31"/>
        <v>-</v>
      </c>
    </row>
    <row r="163" spans="1:6" ht="12.75" customHeight="1" x14ac:dyDescent="0.2">
      <c r="A163" s="53">
        <v>32</v>
      </c>
      <c r="B163" s="85" t="s">
        <v>369</v>
      </c>
      <c r="C163" s="50" t="s">
        <v>370</v>
      </c>
      <c r="D163" s="51">
        <f t="shared" ref="D163:E163" si="39">D164+D169+D177+D187+D188</f>
        <v>167484.78</v>
      </c>
      <c r="E163" s="51">
        <f t="shared" si="39"/>
        <v>159732.54999999999</v>
      </c>
      <c r="F163" s="52">
        <f t="shared" si="31"/>
        <v>95.371382402627859</v>
      </c>
    </row>
    <row r="164" spans="1:6" ht="12.75" customHeight="1" x14ac:dyDescent="0.2">
      <c r="A164" s="53">
        <v>321</v>
      </c>
      <c r="B164" s="85" t="s">
        <v>371</v>
      </c>
      <c r="C164" s="50" t="s">
        <v>372</v>
      </c>
      <c r="D164" s="51">
        <f t="shared" ref="D164:E164" si="40">SUM(D165:D168)</f>
        <v>33559.15</v>
      </c>
      <c r="E164" s="51">
        <f t="shared" si="40"/>
        <v>33309.47</v>
      </c>
      <c r="F164" s="52">
        <f t="shared" si="31"/>
        <v>99.256000226465801</v>
      </c>
    </row>
    <row r="165" spans="1:6" ht="12.75" customHeight="1" x14ac:dyDescent="0.2">
      <c r="A165" s="53">
        <v>3211</v>
      </c>
      <c r="B165" s="85" t="s">
        <v>373</v>
      </c>
      <c r="C165" s="50" t="s">
        <v>374</v>
      </c>
      <c r="D165" s="242">
        <v>1188.1600000000001</v>
      </c>
      <c r="E165" s="242">
        <v>286.32</v>
      </c>
      <c r="F165" s="52">
        <f t="shared" si="31"/>
        <v>24.097764610826822</v>
      </c>
    </row>
    <row r="166" spans="1:6" ht="12.75" customHeight="1" x14ac:dyDescent="0.2">
      <c r="A166" s="53">
        <v>3212</v>
      </c>
      <c r="B166" s="85" t="s">
        <v>375</v>
      </c>
      <c r="C166" s="50" t="s">
        <v>376</v>
      </c>
      <c r="D166" s="242">
        <v>26952.44</v>
      </c>
      <c r="E166" s="242">
        <v>26400.94</v>
      </c>
      <c r="F166" s="52">
        <f t="shared" si="31"/>
        <v>97.953803069406703</v>
      </c>
    </row>
    <row r="167" spans="1:6" ht="12.75" customHeight="1" x14ac:dyDescent="0.2">
      <c r="A167" s="53">
        <v>3213</v>
      </c>
      <c r="B167" s="85" t="s">
        <v>377</v>
      </c>
      <c r="C167" s="50" t="s">
        <v>378</v>
      </c>
      <c r="D167" s="242">
        <v>5418.55</v>
      </c>
      <c r="E167" s="242">
        <v>6622.21</v>
      </c>
      <c r="F167" s="52">
        <f t="shared" si="31"/>
        <v>122.21369185483202</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42753.329999999994</v>
      </c>
      <c r="E169" s="51">
        <f t="shared" si="41"/>
        <v>32855.629999999997</v>
      </c>
      <c r="F169" s="52">
        <f t="shared" si="31"/>
        <v>76.849288698681477</v>
      </c>
    </row>
    <row r="170" spans="1:6" ht="12.75" customHeight="1" x14ac:dyDescent="0.2">
      <c r="A170" s="53">
        <v>3221</v>
      </c>
      <c r="B170" s="85" t="s">
        <v>383</v>
      </c>
      <c r="C170" s="50" t="s">
        <v>384</v>
      </c>
      <c r="D170" s="242">
        <v>17936.64</v>
      </c>
      <c r="E170" s="242">
        <v>13533.31</v>
      </c>
      <c r="F170" s="52">
        <f t="shared" si="31"/>
        <v>75.450641814743463</v>
      </c>
    </row>
    <row r="171" spans="1:6" ht="12.75" customHeight="1" x14ac:dyDescent="0.2">
      <c r="A171" s="53">
        <v>3222</v>
      </c>
      <c r="B171" s="85" t="s">
        <v>385</v>
      </c>
      <c r="C171" s="50" t="s">
        <v>386</v>
      </c>
      <c r="D171" s="242">
        <v>3097.11</v>
      </c>
      <c r="E171" s="242">
        <v>2712.49</v>
      </c>
      <c r="F171" s="52">
        <f t="shared" si="31"/>
        <v>87.581325816648416</v>
      </c>
    </row>
    <row r="172" spans="1:6" ht="12.75" customHeight="1" x14ac:dyDescent="0.2">
      <c r="A172" s="53">
        <v>3223</v>
      </c>
      <c r="B172" s="85" t="s">
        <v>387</v>
      </c>
      <c r="C172" s="50" t="s">
        <v>388</v>
      </c>
      <c r="D172" s="242">
        <v>13752.48</v>
      </c>
      <c r="E172" s="242">
        <v>13346.3</v>
      </c>
      <c r="F172" s="52">
        <f t="shared" si="31"/>
        <v>97.046496341023584</v>
      </c>
    </row>
    <row r="173" spans="1:6" ht="12.75" customHeight="1" x14ac:dyDescent="0.2">
      <c r="A173" s="53">
        <v>3224</v>
      </c>
      <c r="B173" s="85" t="s">
        <v>389</v>
      </c>
      <c r="C173" s="50" t="s">
        <v>390</v>
      </c>
      <c r="D173" s="242">
        <v>5609.53</v>
      </c>
      <c r="E173" s="242">
        <v>1194.18</v>
      </c>
      <c r="F173" s="52">
        <f t="shared" si="31"/>
        <v>21.288414537403312</v>
      </c>
    </row>
    <row r="174" spans="1:6" ht="12.75" customHeight="1" x14ac:dyDescent="0.2">
      <c r="A174" s="53">
        <v>3225</v>
      </c>
      <c r="B174" s="85" t="s">
        <v>391</v>
      </c>
      <c r="C174" s="50" t="s">
        <v>392</v>
      </c>
      <c r="D174" s="242">
        <v>1785.61</v>
      </c>
      <c r="E174" s="242">
        <v>1595.45</v>
      </c>
      <c r="F174" s="52">
        <f t="shared" si="31"/>
        <v>89.350418064414967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571.96</v>
      </c>
      <c r="E176" s="242">
        <v>473.9</v>
      </c>
      <c r="F176" s="52">
        <f t="shared" si="31"/>
        <v>82.855444436673892</v>
      </c>
    </row>
    <row r="177" spans="1:6" ht="12.75" customHeight="1" x14ac:dyDescent="0.2">
      <c r="A177" s="53">
        <v>323</v>
      </c>
      <c r="B177" s="85" t="s">
        <v>397</v>
      </c>
      <c r="C177" s="50" t="s">
        <v>398</v>
      </c>
      <c r="D177" s="51">
        <f t="shared" ref="D177:E177" si="42">SUM(D178:D186)</f>
        <v>75473.889999999985</v>
      </c>
      <c r="E177" s="51">
        <f t="shared" si="42"/>
        <v>68616.62999999999</v>
      </c>
      <c r="F177" s="52">
        <f t="shared" si="31"/>
        <v>90.914394368701551</v>
      </c>
    </row>
    <row r="178" spans="1:6" ht="12.75" customHeight="1" x14ac:dyDescent="0.2">
      <c r="A178" s="53">
        <v>3231</v>
      </c>
      <c r="B178" s="85" t="s">
        <v>399</v>
      </c>
      <c r="C178" s="50" t="s">
        <v>400</v>
      </c>
      <c r="D178" s="242">
        <v>5525.78</v>
      </c>
      <c r="E178" s="242">
        <v>5046.0200000000004</v>
      </c>
      <c r="F178" s="52">
        <f t="shared" si="31"/>
        <v>91.317786810187897</v>
      </c>
    </row>
    <row r="179" spans="1:6" ht="12.75" customHeight="1" x14ac:dyDescent="0.2">
      <c r="A179" s="53">
        <v>3232</v>
      </c>
      <c r="B179" s="85" t="s">
        <v>401</v>
      </c>
      <c r="C179" s="50" t="s">
        <v>402</v>
      </c>
      <c r="D179" s="242">
        <v>5609.71</v>
      </c>
      <c r="E179" s="242">
        <v>8530.19</v>
      </c>
      <c r="F179" s="52">
        <f t="shared" si="31"/>
        <v>152.06115824169163</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8924.07</v>
      </c>
      <c r="E181" s="242">
        <v>8908.76</v>
      </c>
      <c r="F181" s="52">
        <f t="shared" si="31"/>
        <v>99.82844150707021</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0</v>
      </c>
      <c r="E183" s="242"/>
      <c r="F183" s="52" t="str">
        <f t="shared" si="31"/>
        <v>-</v>
      </c>
    </row>
    <row r="184" spans="1:6" ht="12.75" customHeight="1" x14ac:dyDescent="0.2">
      <c r="A184" s="53">
        <v>3237</v>
      </c>
      <c r="B184" s="85" t="s">
        <v>411</v>
      </c>
      <c r="C184" s="50" t="s">
        <v>412</v>
      </c>
      <c r="D184" s="242">
        <v>36598.339999999997</v>
      </c>
      <c r="E184" s="242">
        <v>23511.37</v>
      </c>
      <c r="F184" s="52">
        <f t="shared" si="31"/>
        <v>64.241629538388906</v>
      </c>
    </row>
    <row r="185" spans="1:6" ht="12.75" customHeight="1" x14ac:dyDescent="0.2">
      <c r="A185" s="53">
        <v>3238</v>
      </c>
      <c r="B185" s="85" t="s">
        <v>413</v>
      </c>
      <c r="C185" s="50" t="s">
        <v>414</v>
      </c>
      <c r="D185" s="242">
        <v>14921.31</v>
      </c>
      <c r="E185" s="242">
        <v>17840.060000000001</v>
      </c>
      <c r="F185" s="52">
        <f t="shared" si="31"/>
        <v>119.56095007743959</v>
      </c>
    </row>
    <row r="186" spans="1:6" ht="12.75" customHeight="1" x14ac:dyDescent="0.2">
      <c r="A186" s="53">
        <v>3239</v>
      </c>
      <c r="B186" s="85" t="s">
        <v>415</v>
      </c>
      <c r="C186" s="50" t="s">
        <v>416</v>
      </c>
      <c r="D186" s="242">
        <v>3894.68</v>
      </c>
      <c r="E186" s="242">
        <v>4780.2299999999996</v>
      </c>
      <c r="F186" s="52">
        <f t="shared" si="31"/>
        <v>122.73742643811558</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15698.410000000002</v>
      </c>
      <c r="E188" s="51">
        <f t="shared" si="43"/>
        <v>24950.819999999996</v>
      </c>
      <c r="F188" s="52">
        <f t="shared" si="31"/>
        <v>158.93851670328391</v>
      </c>
    </row>
    <row r="189" spans="1:6" ht="12.75" customHeight="1" x14ac:dyDescent="0.2">
      <c r="A189" s="53">
        <v>3291</v>
      </c>
      <c r="B189" s="232" t="s">
        <v>421</v>
      </c>
      <c r="C189" s="50" t="s">
        <v>422</v>
      </c>
      <c r="D189" s="242">
        <v>7970.86</v>
      </c>
      <c r="E189" s="242">
        <v>9090.36</v>
      </c>
      <c r="F189" s="52">
        <f t="shared" si="31"/>
        <v>114.04490857950084</v>
      </c>
    </row>
    <row r="190" spans="1:6" ht="12.75" customHeight="1" x14ac:dyDescent="0.2">
      <c r="A190" s="53">
        <v>3292</v>
      </c>
      <c r="B190" s="85" t="s">
        <v>423</v>
      </c>
      <c r="C190" s="50" t="s">
        <v>424</v>
      </c>
      <c r="D190" s="242">
        <v>2786.31</v>
      </c>
      <c r="E190" s="242">
        <v>2869.48</v>
      </c>
      <c r="F190" s="52">
        <f t="shared" si="31"/>
        <v>102.98495142320847</v>
      </c>
    </row>
    <row r="191" spans="1:6" ht="12.75" customHeight="1" x14ac:dyDescent="0.2">
      <c r="A191" s="53">
        <v>3293</v>
      </c>
      <c r="B191" s="85" t="s">
        <v>425</v>
      </c>
      <c r="C191" s="50" t="s">
        <v>426</v>
      </c>
      <c r="D191" s="242">
        <v>859.84</v>
      </c>
      <c r="E191" s="242">
        <v>553.08000000000004</v>
      </c>
      <c r="F191" s="52">
        <f t="shared" si="31"/>
        <v>64.323595087458131</v>
      </c>
    </row>
    <row r="192" spans="1:6" ht="12.75" customHeight="1" x14ac:dyDescent="0.2">
      <c r="A192" s="53">
        <v>3294</v>
      </c>
      <c r="B192" s="85" t="s">
        <v>427</v>
      </c>
      <c r="C192" s="50" t="s">
        <v>428</v>
      </c>
      <c r="D192" s="242">
        <v>1524.19</v>
      </c>
      <c r="E192" s="242">
        <v>1596</v>
      </c>
      <c r="F192" s="52">
        <f t="shared" si="31"/>
        <v>104.7113548835775</v>
      </c>
    </row>
    <row r="193" spans="1:6" ht="12.75" customHeight="1" x14ac:dyDescent="0.2">
      <c r="A193" s="53">
        <v>3295</v>
      </c>
      <c r="B193" s="85" t="s">
        <v>429</v>
      </c>
      <c r="C193" s="50" t="s">
        <v>430</v>
      </c>
      <c r="D193" s="242">
        <v>1625.85</v>
      </c>
      <c r="E193" s="242">
        <v>2871.18</v>
      </c>
      <c r="F193" s="52">
        <f t="shared" si="31"/>
        <v>176.59562690285082</v>
      </c>
    </row>
    <row r="194" spans="1:6" ht="12.75" customHeight="1" x14ac:dyDescent="0.2">
      <c r="A194" s="53" t="s">
        <v>431</v>
      </c>
      <c r="B194" s="85" t="s">
        <v>432</v>
      </c>
      <c r="C194" s="50" t="s">
        <v>431</v>
      </c>
      <c r="D194" s="242">
        <v>0</v>
      </c>
      <c r="E194" s="242">
        <v>7257.92</v>
      </c>
      <c r="F194" s="52" t="str">
        <f t="shared" si="31"/>
        <v>-</v>
      </c>
    </row>
    <row r="195" spans="1:6" ht="12.75" customHeight="1" x14ac:dyDescent="0.2">
      <c r="A195" s="53">
        <v>3299</v>
      </c>
      <c r="B195" s="85" t="s">
        <v>433</v>
      </c>
      <c r="C195" s="50" t="s">
        <v>434</v>
      </c>
      <c r="D195" s="242">
        <v>931.36</v>
      </c>
      <c r="E195" s="242">
        <v>712.8</v>
      </c>
      <c r="F195" s="52">
        <f t="shared" si="31"/>
        <v>76.533241711046202</v>
      </c>
    </row>
    <row r="196" spans="1:6" ht="12.75" customHeight="1" x14ac:dyDescent="0.2">
      <c r="A196" s="53">
        <v>34</v>
      </c>
      <c r="B196" s="232" t="s">
        <v>435</v>
      </c>
      <c r="C196" s="50" t="s">
        <v>436</v>
      </c>
      <c r="D196" s="51">
        <f t="shared" ref="D196:E196" si="44">D197+D202+D210</f>
        <v>941.71</v>
      </c>
      <c r="E196" s="51">
        <f t="shared" si="44"/>
        <v>6119.69</v>
      </c>
      <c r="F196" s="52">
        <f t="shared" si="31"/>
        <v>649.84867952979141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941.71</v>
      </c>
      <c r="E210" s="51">
        <f t="shared" si="47"/>
        <v>6119.69</v>
      </c>
      <c r="F210" s="52">
        <f t="shared" si="31"/>
        <v>649.84867952979141</v>
      </c>
    </row>
    <row r="211" spans="1:6" ht="12.75" customHeight="1" x14ac:dyDescent="0.2">
      <c r="A211" s="53">
        <v>3431</v>
      </c>
      <c r="B211" s="232" t="s">
        <v>465</v>
      </c>
      <c r="C211" s="50" t="s">
        <v>466</v>
      </c>
      <c r="D211" s="242">
        <v>941.7</v>
      </c>
      <c r="E211" s="242">
        <v>1155.7</v>
      </c>
      <c r="F211" s="52">
        <f t="shared" si="31"/>
        <v>122.72485929701604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0.01</v>
      </c>
      <c r="E213" s="242">
        <v>4963.99</v>
      </c>
      <c r="F213" s="52" t="str">
        <f t="shared" si="31"/>
        <v>&gt;&gt;100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1543829.57</v>
      </c>
      <c r="E289" s="51">
        <f t="shared" si="79"/>
        <v>1770122.11</v>
      </c>
      <c r="F289" s="52">
        <f t="shared" si="76"/>
        <v>114.65787055756419</v>
      </c>
    </row>
    <row r="290" spans="1:6" ht="12.75" customHeight="1" x14ac:dyDescent="0.2">
      <c r="A290" s="53" t="s">
        <v>608</v>
      </c>
      <c r="B290" s="85" t="s">
        <v>619</v>
      </c>
      <c r="C290" s="50" t="s">
        <v>620</v>
      </c>
      <c r="D290" s="51">
        <f>IF(D6&gt;=D289,D6-D289,0)</f>
        <v>0</v>
      </c>
      <c r="E290" s="51">
        <f>IF(E6&gt;=E289,E6-E289,0)</f>
        <v>44148.260000000009</v>
      </c>
      <c r="F290" s="52" t="str">
        <f t="shared" si="76"/>
        <v>-</v>
      </c>
    </row>
    <row r="291" spans="1:6" ht="12.75" customHeight="1" x14ac:dyDescent="0.2">
      <c r="A291" s="53" t="s">
        <v>608</v>
      </c>
      <c r="B291" s="85" t="s">
        <v>621</v>
      </c>
      <c r="C291" s="50" t="s">
        <v>622</v>
      </c>
      <c r="D291" s="51">
        <f>IF(D289&gt;=D6,D289-D6,0)</f>
        <v>8144.1200000001118</v>
      </c>
      <c r="E291" s="51">
        <f>IF(E289&gt;=E6,E289-E6,0)</f>
        <v>0</v>
      </c>
      <c r="F291" s="52">
        <f t="shared" si="76"/>
        <v>0</v>
      </c>
    </row>
    <row r="292" spans="1:6" ht="12.75" customHeight="1" x14ac:dyDescent="0.2">
      <c r="A292" s="53">
        <v>92211</v>
      </c>
      <c r="B292" s="85" t="s">
        <v>623</v>
      </c>
      <c r="C292" s="50" t="s">
        <v>624</v>
      </c>
      <c r="D292" s="242">
        <v>235751.21</v>
      </c>
      <c r="E292" s="242">
        <v>151118.6</v>
      </c>
      <c r="F292" s="52">
        <f t="shared" si="76"/>
        <v>64.100879906406433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318085.64</v>
      </c>
      <c r="E294" s="242">
        <v>371533.14</v>
      </c>
      <c r="F294" s="52">
        <f t="shared" si="76"/>
        <v>116.80286478823754</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318085.64</v>
      </c>
      <c r="E296" s="243">
        <v>371533.14</v>
      </c>
      <c r="F296" s="57">
        <f t="shared" si="76"/>
        <v>116.80286478823754</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76488.490000000005</v>
      </c>
      <c r="E350" s="51">
        <f t="shared" si="95"/>
        <v>37828.28</v>
      </c>
      <c r="F350" s="52">
        <f t="shared" si="81"/>
        <v>49.456173079112943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76488.490000000005</v>
      </c>
      <c r="E363" s="51">
        <f t="shared" si="99"/>
        <v>37828.28</v>
      </c>
      <c r="F363" s="52">
        <f t="shared" si="81"/>
        <v>49.456173079112943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75292.33</v>
      </c>
      <c r="E369" s="51">
        <f t="shared" si="101"/>
        <v>37828.28</v>
      </c>
      <c r="F369" s="52">
        <f t="shared" si="81"/>
        <v>50.241877227069473</v>
      </c>
    </row>
    <row r="370" spans="1:6" ht="12.75" customHeight="1" x14ac:dyDescent="0.2">
      <c r="A370" s="53">
        <v>4221</v>
      </c>
      <c r="B370" s="85" t="s">
        <v>674</v>
      </c>
      <c r="C370" s="50" t="s">
        <v>766</v>
      </c>
      <c r="D370" s="242">
        <v>5904.92</v>
      </c>
      <c r="E370" s="242">
        <v>4211.22</v>
      </c>
      <c r="F370" s="52">
        <f t="shared" si="81"/>
        <v>71.317138928215797</v>
      </c>
    </row>
    <row r="371" spans="1:6" ht="12.75" customHeight="1" x14ac:dyDescent="0.2">
      <c r="A371" s="53">
        <v>4222</v>
      </c>
      <c r="B371" s="85" t="s">
        <v>767</v>
      </c>
      <c r="C371" s="50" t="s">
        <v>768</v>
      </c>
      <c r="D371" s="242">
        <v>0</v>
      </c>
      <c r="E371" s="242">
        <v>699.61</v>
      </c>
      <c r="F371" s="52" t="str">
        <f t="shared" si="81"/>
        <v>-</v>
      </c>
    </row>
    <row r="372" spans="1:6" ht="12.75" customHeight="1" x14ac:dyDescent="0.2">
      <c r="A372" s="53">
        <v>4223</v>
      </c>
      <c r="B372" s="85" t="s">
        <v>678</v>
      </c>
      <c r="C372" s="50" t="s">
        <v>769</v>
      </c>
      <c r="D372" s="242">
        <v>378.35</v>
      </c>
      <c r="E372" s="242">
        <v>69.95</v>
      </c>
      <c r="F372" s="52">
        <f t="shared" si="81"/>
        <v>18.488172327210258</v>
      </c>
    </row>
    <row r="373" spans="1:6" ht="12.75" customHeight="1" x14ac:dyDescent="0.2">
      <c r="A373" s="53">
        <v>4224</v>
      </c>
      <c r="B373" s="85" t="s">
        <v>680</v>
      </c>
      <c r="C373" s="50" t="s">
        <v>770</v>
      </c>
      <c r="D373" s="242">
        <v>69009.06</v>
      </c>
      <c r="E373" s="242">
        <v>32847.5</v>
      </c>
      <c r="F373" s="52">
        <f t="shared" si="81"/>
        <v>47.598822531418335</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1196.1600000000001</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1196.1600000000001</v>
      </c>
      <c r="E393" s="242"/>
      <c r="F393" s="52">
        <f t="shared" si="81"/>
        <v>0</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76488.490000000005</v>
      </c>
      <c r="E408" s="51">
        <f t="shared" si="111"/>
        <v>37828.28</v>
      </c>
      <c r="F408" s="52">
        <f t="shared" si="81"/>
        <v>49.456173079112943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1535685.45</v>
      </c>
      <c r="E412" s="51">
        <f>E6+E298</f>
        <v>1814270.37</v>
      </c>
      <c r="F412" s="52">
        <f t="shared" si="81"/>
        <v>118.14075401964641</v>
      </c>
    </row>
    <row r="413" spans="1:6" ht="12.75" customHeight="1" x14ac:dyDescent="0.2">
      <c r="A413" s="53" t="s">
        <v>608</v>
      </c>
      <c r="B413" s="85" t="s">
        <v>831</v>
      </c>
      <c r="C413" s="50" t="s">
        <v>832</v>
      </c>
      <c r="D413" s="51">
        <f t="shared" ref="D413:E413" si="112">D289+D350</f>
        <v>1620318.06</v>
      </c>
      <c r="E413" s="51">
        <f t="shared" si="112"/>
        <v>1807950.3900000001</v>
      </c>
      <c r="F413" s="52">
        <f t="shared" si="81"/>
        <v>111.5799690586674</v>
      </c>
    </row>
    <row r="414" spans="1:6" ht="12.75" customHeight="1" x14ac:dyDescent="0.2">
      <c r="A414" s="53" t="s">
        <v>608</v>
      </c>
      <c r="B414" s="85" t="s">
        <v>833</v>
      </c>
      <c r="C414" s="50" t="s">
        <v>834</v>
      </c>
      <c r="D414" s="51">
        <f t="shared" ref="D414:E414" si="113">IF(D412&gt;=D413,D412-D413,0)</f>
        <v>0</v>
      </c>
      <c r="E414" s="51">
        <f t="shared" si="113"/>
        <v>6319.9799999999814</v>
      </c>
      <c r="F414" s="52" t="str">
        <f t="shared" si="81"/>
        <v>-</v>
      </c>
    </row>
    <row r="415" spans="1:6" ht="12.75" customHeight="1" x14ac:dyDescent="0.2">
      <c r="A415" s="53" t="s">
        <v>608</v>
      </c>
      <c r="B415" s="85" t="s">
        <v>835</v>
      </c>
      <c r="C415" s="50" t="s">
        <v>836</v>
      </c>
      <c r="D415" s="51">
        <f t="shared" ref="D415:E415" si="114">IF(D413&gt;=D412,D413-D412,0)</f>
        <v>84632.610000000102</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235751.21</v>
      </c>
      <c r="E416" s="51">
        <f t="shared" si="115"/>
        <v>151118.6</v>
      </c>
      <c r="F416" s="52">
        <f t="shared" si="81"/>
        <v>64.100879906406433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318085.64</v>
      </c>
      <c r="E418" s="62">
        <f t="shared" si="117"/>
        <v>371533.14</v>
      </c>
      <c r="F418" s="57">
        <f t="shared" si="81"/>
        <v>116.80286478823754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1535685.45</v>
      </c>
      <c r="E639" s="51">
        <f t="shared" si="180"/>
        <v>1814270.37</v>
      </c>
      <c r="F639" s="52">
        <f t="shared" si="119"/>
        <v>118.14075401964641</v>
      </c>
    </row>
    <row r="640" spans="1:6" ht="12.75" customHeight="1" x14ac:dyDescent="0.2">
      <c r="A640" s="53" t="s">
        <v>608</v>
      </c>
      <c r="B640" s="85" t="s">
        <v>1277</v>
      </c>
      <c r="C640" s="50" t="s">
        <v>1278</v>
      </c>
      <c r="D640" s="51">
        <f t="shared" ref="D640:E640" si="181">D413+D528</f>
        <v>1620318.06</v>
      </c>
      <c r="E640" s="51">
        <f t="shared" si="181"/>
        <v>1807950.3900000001</v>
      </c>
      <c r="F640" s="52">
        <f t="shared" si="119"/>
        <v>111.5799690586674</v>
      </c>
    </row>
    <row r="641" spans="1:6" ht="12.75" customHeight="1" x14ac:dyDescent="0.2">
      <c r="A641" s="53" t="s">
        <v>608</v>
      </c>
      <c r="B641" s="85" t="s">
        <v>1279</v>
      </c>
      <c r="C641" s="50" t="s">
        <v>1280</v>
      </c>
      <c r="D641" s="51">
        <f t="shared" ref="D641:E641" si="182">IF(D639&gt;=D640,D639-D640,0)</f>
        <v>0</v>
      </c>
      <c r="E641" s="51">
        <f t="shared" si="182"/>
        <v>6319.9799999999814</v>
      </c>
      <c r="F641" s="52" t="str">
        <f t="shared" si="119"/>
        <v>-</v>
      </c>
    </row>
    <row r="642" spans="1:6" ht="12.75" customHeight="1" x14ac:dyDescent="0.2">
      <c r="A642" s="53" t="s">
        <v>608</v>
      </c>
      <c r="B642" s="85" t="s">
        <v>1281</v>
      </c>
      <c r="C642" s="50" t="s">
        <v>1282</v>
      </c>
      <c r="D642" s="51">
        <f t="shared" ref="D642:E642" si="183">IF(D640&gt;=D639,D640-D639,0)</f>
        <v>84632.610000000102</v>
      </c>
      <c r="E642" s="51">
        <f t="shared" si="183"/>
        <v>0</v>
      </c>
      <c r="F642" s="52">
        <f t="shared" si="119"/>
        <v>0</v>
      </c>
    </row>
    <row r="643" spans="1:6" ht="24" x14ac:dyDescent="0.2">
      <c r="A643" s="60" t="s">
        <v>1283</v>
      </c>
      <c r="B643" s="85" t="s">
        <v>1284</v>
      </c>
      <c r="C643" s="61" t="s">
        <v>1283</v>
      </c>
      <c r="D643" s="51">
        <f t="shared" ref="D643:E643" si="184">IF(D416-D417+D637-D638&gt;=0,D416-D417+D637-D638,0)</f>
        <v>235751.21</v>
      </c>
      <c r="E643" s="51">
        <f t="shared" si="184"/>
        <v>151118.6</v>
      </c>
      <c r="F643" s="52">
        <f t="shared" si="119"/>
        <v>64.100879906406433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151118.59999999989</v>
      </c>
      <c r="E645" s="51">
        <f t="shared" si="186"/>
        <v>157438.57999999999</v>
      </c>
      <c r="F645" s="52">
        <f t="shared" si="119"/>
        <v>104.18213244431864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4060.11</v>
      </c>
      <c r="E647" s="243">
        <v>4868.04</v>
      </c>
      <c r="F647" s="57">
        <f t="shared" si="119"/>
        <v>119.89921455330028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348568.78</v>
      </c>
      <c r="E649" s="242">
        <v>277640.15000000002</v>
      </c>
      <c r="F649" s="52">
        <f t="shared" ref="F649:F724" si="188">IF(D649&lt;&gt;0,IF(E649/D649&gt;=100,"&gt;&gt;100",E649/D649*100),"-")</f>
        <v>79.651467925498082</v>
      </c>
    </row>
    <row r="650" spans="1:6" ht="12.75" customHeight="1" x14ac:dyDescent="0.2">
      <c r="A650" s="53" t="s">
        <v>1296</v>
      </c>
      <c r="B650" s="85" t="s">
        <v>1297</v>
      </c>
      <c r="C650" s="50" t="s">
        <v>1296</v>
      </c>
      <c r="D650" s="242">
        <v>1544403.29</v>
      </c>
      <c r="E650" s="242">
        <v>1838185.32</v>
      </c>
      <c r="F650" s="52">
        <f t="shared" si="188"/>
        <v>119.02236494199647</v>
      </c>
    </row>
    <row r="651" spans="1:6" ht="12.75" customHeight="1" x14ac:dyDescent="0.2">
      <c r="A651" s="53" t="s">
        <v>1298</v>
      </c>
      <c r="B651" s="85" t="s">
        <v>1299</v>
      </c>
      <c r="C651" s="50" t="s">
        <v>1298</v>
      </c>
      <c r="D651" s="242">
        <v>1615331.92</v>
      </c>
      <c r="E651" s="242">
        <v>1819234.26</v>
      </c>
      <c r="F651" s="52">
        <f t="shared" si="188"/>
        <v>112.62293758176958</v>
      </c>
    </row>
    <row r="652" spans="1:6" ht="24" x14ac:dyDescent="0.2">
      <c r="A652" s="53">
        <v>11</v>
      </c>
      <c r="B652" s="85" t="s">
        <v>1300</v>
      </c>
      <c r="C652" s="50" t="s">
        <v>1301</v>
      </c>
      <c r="D652" s="51">
        <f t="shared" ref="D652:E652" si="189">+D649+D650-D651</f>
        <v>277640.15000000014</v>
      </c>
      <c r="E652" s="51">
        <f t="shared" si="189"/>
        <v>296591.2100000002</v>
      </c>
      <c r="F652" s="52">
        <f t="shared" si="188"/>
        <v>106.82576349278014</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64</v>
      </c>
      <c r="E654" s="262">
        <v>64</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57</v>
      </c>
      <c r="E656" s="262">
        <v>58</v>
      </c>
      <c r="F656" s="52">
        <f t="shared" si="188"/>
        <v>101.75438596491229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14445.36</v>
      </c>
      <c r="E669" s="242">
        <v>6589.78</v>
      </c>
      <c r="F669" s="52">
        <f t="shared" si="188"/>
        <v>45.618662324788026</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79633.69</v>
      </c>
      <c r="E676" s="242">
        <v>86270</v>
      </c>
      <c r="F676" s="52">
        <f t="shared" si="188"/>
        <v>108.33354576436179</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19918.88</v>
      </c>
      <c r="E697" s="242">
        <v>37342.1</v>
      </c>
      <c r="F697" s="52">
        <f t="shared" si="188"/>
        <v>187.47088189697411</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9288.64</v>
      </c>
      <c r="E710" s="242">
        <v>9567.81</v>
      </c>
      <c r="F710" s="52">
        <f t="shared" si="188"/>
        <v>103.00549919040893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2088.17</v>
      </c>
      <c r="E716" s="242">
        <v>2162.3000000000002</v>
      </c>
      <c r="F716" s="52">
        <f t="shared" si="188"/>
        <v>103.54999832389127</v>
      </c>
    </row>
    <row r="717" spans="1:6" ht="12.75" customHeight="1" x14ac:dyDescent="0.2">
      <c r="A717" s="53">
        <v>31215</v>
      </c>
      <c r="B717" s="85" t="s">
        <v>1413</v>
      </c>
      <c r="C717" s="50" t="s">
        <v>1414</v>
      </c>
      <c r="D717" s="242">
        <v>1461.77</v>
      </c>
      <c r="E717" s="242">
        <v>6126.25</v>
      </c>
      <c r="F717" s="52">
        <f t="shared" si="188"/>
        <v>419.0980797252646</v>
      </c>
    </row>
    <row r="718" spans="1:6" ht="12.75" customHeight="1" x14ac:dyDescent="0.2">
      <c r="A718" s="53">
        <v>32121</v>
      </c>
      <c r="B718" s="85" t="s">
        <v>1415</v>
      </c>
      <c r="C718" s="50" t="s">
        <v>1416</v>
      </c>
      <c r="D718" s="242">
        <v>26952.44</v>
      </c>
      <c r="E718" s="242">
        <v>26400.94</v>
      </c>
      <c r="F718" s="52">
        <f t="shared" si="188"/>
        <v>97.953803069406703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15787.82</v>
      </c>
      <c r="E722" s="242">
        <v>18088.34</v>
      </c>
      <c r="F722" s="52">
        <f t="shared" si="188"/>
        <v>114.57148612031301</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7970.86</v>
      </c>
      <c r="E725" s="242">
        <v>9090.36</v>
      </c>
      <c r="F725" s="52">
        <f t="shared" ref="F725:F979" si="190">IF(D725&lt;&gt;0,IF(E725/D725&gt;=100,"&gt;&gt;100",E725/D725*100),"-")</f>
        <v>114.04490857950084</v>
      </c>
    </row>
    <row r="726" spans="1:6" ht="12.75" customHeight="1" x14ac:dyDescent="0.2">
      <c r="A726" s="53" t="s">
        <v>1431</v>
      </c>
      <c r="B726" s="85" t="s">
        <v>1432</v>
      </c>
      <c r="C726" s="50" t="s">
        <v>1431</v>
      </c>
      <c r="D726" s="242">
        <v>2786.31</v>
      </c>
      <c r="E726" s="242">
        <v>2869.48</v>
      </c>
      <c r="F726" s="52">
        <f t="shared" si="190"/>
        <v>102.98495142320847</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E77" sqref="E7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731873.0399999998</v>
      </c>
      <c r="E6" s="229">
        <f t="shared" si="0"/>
        <v>795283.14999999991</v>
      </c>
      <c r="F6" s="230">
        <f t="shared" ref="F6:F260" si="1">IF(D6&gt;0,IF(E6/D6&gt;=100,"&gt;&gt;100",E6/D6*100),"-")</f>
        <v>108.66408605514421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127830.97999999991</v>
      </c>
      <c r="E7" s="104">
        <f t="shared" si="2"/>
        <v>118317.41999999993</v>
      </c>
      <c r="F7" s="93">
        <f t="shared" si="1"/>
        <v>92.557703930612135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52099.32</v>
      </c>
      <c r="E10" s="247">
        <v>52099.32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52099.32</v>
      </c>
      <c r="E11" s="247">
        <v>52099.32</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127830.97999999991</v>
      </c>
      <c r="E12" s="104">
        <f t="shared" si="3"/>
        <v>118317.41999999993</v>
      </c>
      <c r="F12" s="93">
        <f t="shared" si="1"/>
        <v>92.557703930612135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127764.89999999991</v>
      </c>
      <c r="E19" s="104">
        <f t="shared" si="5"/>
        <v>118317.41999999993</v>
      </c>
      <c r="F19" s="93">
        <f t="shared" si="1"/>
        <v>92.605574770535583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142034.54</v>
      </c>
      <c r="E20" s="247">
        <v>143133.95000000001</v>
      </c>
      <c r="F20" s="93">
        <f t="shared" si="1"/>
        <v>100.77404411631143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5727.7</v>
      </c>
      <c r="E21" s="247">
        <v>5913.01</v>
      </c>
      <c r="F21" s="93">
        <f t="shared" si="1"/>
        <v>103.23533006267786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73567.37</v>
      </c>
      <c r="E22" s="247">
        <v>73637.320000000007</v>
      </c>
      <c r="F22" s="93">
        <f t="shared" si="1"/>
        <v>100.09508291515657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783101.61</v>
      </c>
      <c r="E23" s="247">
        <v>748377.99</v>
      </c>
      <c r="F23" s="93">
        <f t="shared" si="1"/>
        <v>95.565885760342141</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3018.33</v>
      </c>
      <c r="E26" s="247">
        <v>3018.33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879684.65</v>
      </c>
      <c r="E28" s="247">
        <v>855763.18</v>
      </c>
      <c r="F28" s="93">
        <f t="shared" si="1"/>
        <v>97.28067666066471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66.079999999999927</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5685.51</v>
      </c>
      <c r="E47" s="247">
        <v>5685.51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5619.43</v>
      </c>
      <c r="E50" s="247">
        <v>5685.51</v>
      </c>
      <c r="F50" s="93">
        <f t="shared" si="1"/>
        <v>101.17591997764899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38913.019999999997</v>
      </c>
      <c r="E54" s="247">
        <v>39566.379999999997</v>
      </c>
      <c r="F54" s="93">
        <f t="shared" si="1"/>
        <v>101.67902671136808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38913.019999999997</v>
      </c>
      <c r="E55" s="247">
        <v>39566.379999999997</v>
      </c>
      <c r="F55" s="93">
        <f t="shared" si="1"/>
        <v>101.67902671136808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604042.05999999994</v>
      </c>
      <c r="E68" s="104">
        <f t="shared" si="13"/>
        <v>676965.73</v>
      </c>
      <c r="F68" s="93">
        <f t="shared" si="1"/>
        <v>112.07261461230036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277640.15000000002</v>
      </c>
      <c r="E69" s="104">
        <f t="shared" si="14"/>
        <v>296591.20999999996</v>
      </c>
      <c r="F69" s="93">
        <f t="shared" si="1"/>
        <v>106.8257634927801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277640.15000000002</v>
      </c>
      <c r="E70" s="104">
        <f t="shared" si="15"/>
        <v>296354.17</v>
      </c>
      <c r="F70" s="93">
        <f t="shared" si="1"/>
        <v>106.74038679203997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277640.15000000002</v>
      </c>
      <c r="E72" s="247">
        <v>296354.17</v>
      </c>
      <c r="F72" s="93">
        <f t="shared" si="1"/>
        <v>106.74038679203997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237.04</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4256.16</v>
      </c>
      <c r="E78" s="104">
        <f>E79+SUM(E82:E84)-E85+E86</f>
        <v>3973.34</v>
      </c>
      <c r="F78" s="93">
        <f t="shared" si="1"/>
        <v>93.355043043494618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4256.16</v>
      </c>
      <c r="E86" s="247">
        <v>3973.34</v>
      </c>
      <c r="F86" s="93">
        <f t="shared" si="1"/>
        <v>93.355043043494618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318085.64</v>
      </c>
      <c r="E146" s="104">
        <f t="shared" si="26"/>
        <v>371533.14</v>
      </c>
      <c r="F146" s="93">
        <f t="shared" si="1"/>
        <v>116.80286478823754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318085.64</v>
      </c>
      <c r="E161" s="247">
        <v>371533.14</v>
      </c>
      <c r="F161" s="93">
        <f t="shared" si="1"/>
        <v>116.80286478823754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4060.11</v>
      </c>
      <c r="E170" s="104">
        <f t="shared" si="29"/>
        <v>4868.04</v>
      </c>
      <c r="F170" s="93">
        <f t="shared" si="1"/>
        <v>119.89921455330028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4060.11</v>
      </c>
      <c r="E171" s="247">
        <v>4868.04</v>
      </c>
      <c r="F171" s="93">
        <f t="shared" si="1"/>
        <v>119.89921455330028</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731873.04</v>
      </c>
      <c r="E175" s="104">
        <f t="shared" si="30"/>
        <v>795283.15</v>
      </c>
      <c r="F175" s="93">
        <f t="shared" si="1"/>
        <v>108.66408605514421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134837.82</v>
      </c>
      <c r="E176" s="104">
        <f t="shared" si="31"/>
        <v>147994.01</v>
      </c>
      <c r="F176" s="93">
        <f t="shared" si="1"/>
        <v>109.75704739219307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134837.82</v>
      </c>
      <c r="E177" s="104">
        <f t="shared" si="32"/>
        <v>147994.01</v>
      </c>
      <c r="F177" s="93">
        <f t="shared" si="1"/>
        <v>109.75704739219307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126780.07</v>
      </c>
      <c r="E178" s="247">
        <v>141443.22</v>
      </c>
      <c r="F178" s="93">
        <f t="shared" si="1"/>
        <v>111.56581629904447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7902.09</v>
      </c>
      <c r="E179" s="247">
        <v>6452.34</v>
      </c>
      <c r="F179" s="93">
        <f t="shared" si="1"/>
        <v>81.653587848278107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99.77</v>
      </c>
      <c r="E180" s="104">
        <f t="shared" si="33"/>
        <v>98.45</v>
      </c>
      <c r="F180" s="93">
        <f t="shared" si="1"/>
        <v>98.676957001102537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98.45</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99.77</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55.89</v>
      </c>
      <c r="E188" s="247"/>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597035.22</v>
      </c>
      <c r="E237" s="104">
        <f t="shared" si="41"/>
        <v>647289.14</v>
      </c>
      <c r="F237" s="93">
        <f t="shared" si="1"/>
        <v>108.41724546836618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127830.98000000001</v>
      </c>
      <c r="E238" s="104">
        <f t="shared" si="42"/>
        <v>118317.42</v>
      </c>
      <c r="F238" s="93">
        <f t="shared" si="1"/>
        <v>92.557703930612107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127830.98000000001</v>
      </c>
      <c r="E239" s="104">
        <f t="shared" si="43"/>
        <v>118317.42</v>
      </c>
      <c r="F239" s="93">
        <f t="shared" si="1"/>
        <v>92.557703930612107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83825.210000000006</v>
      </c>
      <c r="E240" s="247">
        <v>84756.37</v>
      </c>
      <c r="F240" s="93">
        <f t="shared" si="1"/>
        <v>101.11083527258684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44005.77</v>
      </c>
      <c r="E241" s="247">
        <v>33561.050000000003</v>
      </c>
      <c r="F241" s="93">
        <f t="shared" si="1"/>
        <v>76.265112506837184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151118.6</v>
      </c>
      <c r="E245" s="104">
        <f t="shared" si="45"/>
        <v>157438.57999999999</v>
      </c>
      <c r="F245" s="93">
        <f t="shared" si="1"/>
        <v>104.18213244431855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153923.87</v>
      </c>
      <c r="E246" s="104">
        <f t="shared" si="46"/>
        <v>157438.57999999999</v>
      </c>
      <c r="F246" s="93">
        <f t="shared" si="1"/>
        <v>102.28340802501911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153923.87</v>
      </c>
      <c r="E247" s="247">
        <v>157438.57999999999</v>
      </c>
      <c r="F247" s="93">
        <f t="shared" si="1"/>
        <v>102.28340802501911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2805.27</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2805.27</v>
      </c>
      <c r="E252" s="247"/>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318085.64</v>
      </c>
      <c r="E255" s="247">
        <v>371533.14</v>
      </c>
      <c r="F255" s="93">
        <f t="shared" si="1"/>
        <v>116.80286478823754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1548246.41</v>
      </c>
      <c r="E259" s="104">
        <f t="shared" si="49"/>
        <v>1533712.34</v>
      </c>
      <c r="F259" s="93">
        <f t="shared" si="1"/>
        <v>99.061256018026228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1548246.41</v>
      </c>
      <c r="E260" s="248">
        <v>1533712.34</v>
      </c>
      <c r="F260" s="97">
        <f t="shared" si="1"/>
        <v>99.061256018026228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318085.64</v>
      </c>
      <c r="E265" s="247">
        <v>371533.14</v>
      </c>
      <c r="F265" s="93">
        <f t="shared" si="50"/>
        <v>116.80286478823754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4225.1000000000004</v>
      </c>
      <c r="E268" s="247">
        <v>3973.34</v>
      </c>
      <c r="F268" s="93">
        <f t="shared" si="50"/>
        <v>94.041324465693108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31.06</v>
      </c>
      <c r="E271" s="247"/>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134837.82</v>
      </c>
      <c r="E288" s="247">
        <v>147994.01</v>
      </c>
      <c r="F288" s="93">
        <f t="shared" si="50"/>
        <v>109.75704739219307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55.89</v>
      </c>
      <c r="E295" s="247"/>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D97" sqref="D9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1620318.06</v>
      </c>
      <c r="E89" s="81">
        <f t="shared" si="17"/>
        <v>1807950.39</v>
      </c>
      <c r="F89" s="63">
        <f t="shared" si="1"/>
        <v>111.5799690586674</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1620318.06</v>
      </c>
      <c r="E94" s="81">
        <f t="shared" si="19"/>
        <v>1807950.39</v>
      </c>
      <c r="F94" s="63">
        <f t="shared" si="1"/>
        <v>111.5799690586674</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1620318.06</v>
      </c>
      <c r="E96" s="249">
        <v>1807950.39</v>
      </c>
      <c r="F96" s="63">
        <f t="shared" si="1"/>
        <v>111.5799690586674</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1620318.06</v>
      </c>
      <c r="E141" s="106">
        <f t="shared" si="28"/>
        <v>1807950.39</v>
      </c>
      <c r="F141" s="82">
        <f t="shared" si="1"/>
        <v>111.5799690586674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 workbookViewId="0">
      <selection activeCell="D29" sqref="D2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134837.82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1831438.6099999999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5726.95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1787953.3299999998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1628352.74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153480.9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6119.69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37758.33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1818282.4200000002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5243.05</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1775281.04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1613689.59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155414.54999999999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6121.01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55.89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37758.33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147994.00999999978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147994.01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147994.01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31260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Pivalica</cp:lastModifiedBy>
  <cp:lastPrinted>2024-01-29T12:31:48Z</cp:lastPrinted>
  <dcterms:created xsi:type="dcterms:W3CDTF">2022-04-01T05:14:30Z</dcterms:created>
  <dcterms:modified xsi:type="dcterms:W3CDTF">2024-01-31T12:14:40Z</dcterms:modified>
</cp:coreProperties>
</file>